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51BFCF6B-F42E-4017-B14F-04CDA3411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D10" i="2"/>
  <c r="E10" i="2"/>
  <c r="F10" i="2"/>
  <c r="D13" i="2"/>
  <c r="E13" i="2"/>
  <c r="F13" i="2"/>
  <c r="D15" i="2"/>
  <c r="E15" i="2"/>
  <c r="F15" i="2"/>
  <c r="D18" i="2"/>
  <c r="E18" i="2"/>
  <c r="F18" i="2"/>
  <c r="D26" i="2"/>
  <c r="E26" i="2"/>
  <c r="F26" i="2"/>
  <c r="D30" i="2"/>
  <c r="E30" i="2"/>
  <c r="F30" i="2"/>
  <c r="D33" i="2"/>
  <c r="E33" i="2"/>
  <c r="F33" i="2"/>
  <c r="D37" i="2"/>
  <c r="E37" i="2"/>
  <c r="F37" i="2"/>
  <c r="C44" i="2"/>
  <c r="D44" i="2"/>
  <c r="E44" i="2"/>
  <c r="C49" i="2"/>
  <c r="D49" i="2"/>
  <c r="E49" i="2"/>
  <c r="D53" i="2" l="1"/>
  <c r="E53" i="2"/>
  <c r="C53" i="2"/>
  <c r="F9" i="2"/>
  <c r="E9" i="2"/>
  <c r="F21" i="2"/>
  <c r="E21" i="2"/>
  <c r="D21" i="2"/>
  <c r="D9" i="2"/>
</calcChain>
</file>

<file path=xl/sharedStrings.xml><?xml version="1.0" encoding="utf-8"?>
<sst xmlns="http://schemas.openxmlformats.org/spreadsheetml/2006/main" count="104" uniqueCount="75">
  <si>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</si>
  <si>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</si>
  <si>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</si>
  <si>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</si>
  <si>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</si>
  <si>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</si>
  <si>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01.01.01. T</t>
  </si>
  <si>
    <t>Teikti ir plėtoti gyventojų sveikatinimo paslaugas</t>
  </si>
  <si>
    <t>01.01.01.02. T</t>
  </si>
  <si>
    <t>Marijampolės savivaldybės visuomenės sveikatos rėmimo specialiosios programos įgyvendinimas</t>
  </si>
  <si>
    <t>SB(VB)</t>
  </si>
  <si>
    <t>1.3.2.2</t>
  </si>
  <si>
    <t>01.01.02. T</t>
  </si>
  <si>
    <t>Teikti ir plėtoti visuomenės sveikatos priežiūros paslaugas</t>
  </si>
  <si>
    <t>01.01.02.01. T</t>
  </si>
  <si>
    <t xml:space="preserve">Savivaldybės visuomenės sveikatos priežiūros užtikrinimas
</t>
  </si>
  <si>
    <t>1.3.2.1</t>
  </si>
  <si>
    <t>SB(SP)</t>
  </si>
  <si>
    <t>SB</t>
  </si>
  <si>
    <t>01.01.02.03. P</t>
  </si>
  <si>
    <t>Projekto „Saugok sveikatą, kol jaunas -2“ įgyvendinimas</t>
  </si>
  <si>
    <t>1.3.2.3</t>
  </si>
  <si>
    <t>01.01.02.04. RPP</t>
  </si>
  <si>
    <t>Projekto „Prevencinių priemonių, skirtų visuomenės sveikatos stiprinimui įgyvendinimas Kalvarijos ir Marijampolės savivaldybėse“ įgyvendinimas</t>
  </si>
  <si>
    <t>ES</t>
  </si>
  <si>
    <t>01.01.03. T</t>
  </si>
  <si>
    <t>Vykdyti Savivaldybei teisės aktais priskirtas valstybines funkcijas</t>
  </si>
  <si>
    <t>01.01.03.01. T</t>
  </si>
  <si>
    <t>Savivaldybės sveikos gyvensenos plėtojimas, sveikos gyvensenos įgūdžių ugdymo įstaigose ir bendruomenėse stiprinimas bei stebėsena</t>
  </si>
  <si>
    <t>01.01.03.03. T</t>
  </si>
  <si>
    <t>Psichikos sveikatos stiprinimo, psichosocialinės pagalbos savižudybių prevencijos intervencijų plėtojimas</t>
  </si>
  <si>
    <t>01.02.01. T</t>
  </si>
  <si>
    <t>Teikti ir plėtoti  asmens sveikatos priežiūros paslaugas</t>
  </si>
  <si>
    <t>01.02.01.02. T</t>
  </si>
  <si>
    <t xml:space="preserve">Stacionarinių slaugos ir pirminio lygio asmens sveikatos priežiūros paslaugų kokybės gerinimas
</t>
  </si>
  <si>
    <t>1.3.1.3</t>
  </si>
  <si>
    <t>01.02.01.03. T</t>
  </si>
  <si>
    <t>Antrinio lygio ambulatorinių ir stacionarinių asmens sveikatos priežiūros paslaugų kokybės gerinimas</t>
  </si>
  <si>
    <t>1.3.1.5</t>
  </si>
  <si>
    <t>01.02.01.06. T</t>
  </si>
  <si>
    <t>Sveikatos priežiūros specialistų pritraukimas į Marijampolės savivaldybę</t>
  </si>
  <si>
    <t>1.3.1.1</t>
  </si>
  <si>
    <t>01.02.01.11. RPP</t>
  </si>
  <si>
    <t>Projekto "Marijampolės savivaldybės ilgalaikės priežiūros dienos centro įrengimas ir mobilių komandų aprūpinimas įranga" įgyvendinimas</t>
  </si>
  <si>
    <t>01.02.01.12. RPP</t>
  </si>
  <si>
    <t>Projekto "Marijampolės savivaldybės sveikatos centro sudėtyje teikiamų sveikatos priežiūros paslaugų infrastruktūros modernizavimas" įgyvendinimas</t>
  </si>
  <si>
    <t>LRVB</t>
  </si>
  <si>
    <t>Kt.</t>
  </si>
  <si>
    <t>01.02.01.14. RPP</t>
  </si>
  <si>
    <t>Projekto „Sveikatos centro veiklos modelio diegimas Marijampolės savivaldybėje“ įgyvendinimas</t>
  </si>
  <si>
    <t>01.02.01.15. RPP</t>
  </si>
  <si>
    <t>Projekto „Sveikatos priežiūros specialistų rengimas, pritraukimas Marijampolės savivaldybėje“ įgyvendinimas</t>
  </si>
  <si>
    <t>01.02.01.16. RPP</t>
  </si>
  <si>
    <t>Projekto „Ambulatorinių slaugos paslaugų namuose prieinamumo gerinimas Marijampolės savivaldybės gyventojams“ įgyvendinimas</t>
  </si>
  <si>
    <t>01.02.01.17. RPP</t>
  </si>
  <si>
    <t>Projekto „Paliatyviosios pagalbos paslaugų infrastruktūros plėtojimas ir modernizavimas Marijampolės ligoninėje“ įgyvendinimas</t>
  </si>
  <si>
    <t>SB(P)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</si>
  <si>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</si>
  <si>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</si>
  <si>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</si>
  <si>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</si>
  <si>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Pajamų įmokos ir kitos pajamos</t>
  </si>
  <si>
    <t>Skolintos lėšos</t>
  </si>
  <si>
    <t>2.</t>
  </si>
  <si>
    <t>Kiti finansavimo šaltiniai, iš viso</t>
  </si>
  <si>
    <t>Valstybės biudžeto lėšos</t>
  </si>
  <si>
    <t>Europos Sąjungos finansinės paramos lėšos</t>
  </si>
  <si>
    <t>Kiti šaltiniai</t>
  </si>
  <si>
    <t>IŠ VISO programai finansuoti pagal finansavimo šaltinius:</t>
  </si>
  <si>
    <t>Iš jų:</t>
  </si>
  <si>
    <t>Regioninių pažangos priemonių lėšos RPP</t>
  </si>
  <si>
    <t>2026 metų asignavimai ir kitos lėšos</t>
  </si>
  <si>
    <t>1 priedas</t>
  </si>
  <si>
    <t>2026-2028 metų 01 Sveikatos apsaugos programos uždaviniai, priemonės, asignavimai ir kitos lėšos (tūkst. Eur)</t>
  </si>
  <si>
    <t>Marijampolės savivaldybės 2026-2028 metų strateginio veiklos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</si>
</sst>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rgb="FFBCE8C6"/>
        <bgColor rgb="FFBCE8C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vertical="top" readingOrder="1"/>
      <protection locked="0"/>
    </xf>
    <xf numFmtId="0" fontId="3" fillId="2" borderId="0" xfId="0" applyFont="1" applyFill="1" applyAlignment="1" applyProtection="1">
      <alignment horizontal="left" vertical="top" readingOrder="1"/>
      <protection locked="0"/>
    </xf>
    <xf numFmtId="164" fontId="3" fillId="2" borderId="0" xfId="0" applyNumberFormat="1" applyFont="1" applyFill="1" applyAlignment="1" applyProtection="1">
      <alignment horizontal="right" vertical="top" readingOrder="1"/>
      <protection locked="0"/>
    </xf>
    <xf numFmtId="0" fontId="3" fillId="2" borderId="0" xfId="0" applyFont="1" applyFill="1" applyAlignment="1" applyProtection="1">
      <alignment horizontal="right" vertical="top" readingOrder="1"/>
      <protection locked="0"/>
    </xf>
    <xf numFmtId="0" fontId="3" fillId="0" borderId="10" xfId="0" applyFont="1" applyBorder="1" applyAlignment="1">
      <alignment vertical="top" readingOrder="1"/>
    </xf>
    <xf numFmtId="0" fontId="2" fillId="2" borderId="0" xfId="0" applyFont="1" applyFill="1" applyAlignment="1" applyProtection="1">
      <alignment vertical="top" readingOrder="1"/>
      <protection locked="0"/>
    </xf>
    <xf numFmtId="0" fontId="2" fillId="2" borderId="0" xfId="0" applyFont="1" applyFill="1" applyAlignment="1" applyProtection="1">
      <alignment horizontal="right" vertical="top" readingOrder="1"/>
      <protection locked="0"/>
    </xf>
    <xf numFmtId="164" fontId="2" fillId="2" borderId="0" xfId="0" applyNumberFormat="1" applyFont="1" applyFill="1" applyAlignment="1">
      <alignment horizontal="right" vertical="top" readingOrder="1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5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horizontal="left" vertical="top" wrapText="1" readingOrder="1"/>
      <protection locked="0"/>
    </xf>
    <xf numFmtId="164" fontId="4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4" xfId="0" applyFont="1" applyBorder="1" applyAlignment="1" applyProtection="1">
      <alignment horizontal="right" vertical="top" wrapText="1" readingOrder="1"/>
      <protection locked="0"/>
    </xf>
    <xf numFmtId="0" fontId="5" fillId="0" borderId="7" xfId="0" applyFont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 readingOrder="1"/>
    </xf>
    <xf numFmtId="0" fontId="5" fillId="0" borderId="9" xfId="0" applyFont="1" applyBorder="1" applyAlignment="1">
      <alignment horizontal="center" wrapText="1" readingOrder="1"/>
    </xf>
    <xf numFmtId="0" fontId="4" fillId="4" borderId="7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horizontal="left" vertical="top" wrapText="1" readingOrder="1"/>
      <protection locked="0"/>
    </xf>
    <xf numFmtId="164" fontId="4" fillId="4" borderId="8" xfId="0" applyNumberFormat="1" applyFont="1" applyFill="1" applyBorder="1" applyAlignment="1">
      <alignment horizontal="right" vertical="top" wrapText="1" readingOrder="1"/>
    </xf>
    <xf numFmtId="0" fontId="4" fillId="4" borderId="9" xfId="0" applyFont="1" applyFill="1" applyBorder="1" applyAlignment="1" applyProtection="1">
      <alignment horizontal="right" vertical="top" wrapText="1" readingOrder="1"/>
      <protection locked="0"/>
    </xf>
    <xf numFmtId="0" fontId="4" fillId="0" borderId="7" xfId="0" applyFont="1" applyBorder="1" applyAlignment="1" applyProtection="1">
      <alignment vertical="top" wrapText="1" readingOrder="1"/>
      <protection locked="0"/>
    </xf>
    <xf numFmtId="0" fontId="4" fillId="0" borderId="8" xfId="0" applyFont="1" applyBorder="1" applyAlignment="1" applyProtection="1">
      <alignment vertical="top" wrapText="1" readingOrder="1"/>
      <protection locked="0"/>
    </xf>
    <xf numFmtId="0" fontId="4" fillId="0" borderId="8" xfId="0" applyFont="1" applyBorder="1" applyAlignment="1" applyProtection="1">
      <alignment horizontal="left" vertical="top" wrapText="1" readingOrder="1"/>
      <protection locked="0"/>
    </xf>
    <xf numFmtId="164" fontId="4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9" xfId="0" applyFont="1" applyBorder="1" applyAlignment="1" applyProtection="1">
      <alignment horizontal="right" vertical="top" wrapText="1" readingOrder="1"/>
      <protection locked="0"/>
    </xf>
    <xf numFmtId="164" fontId="4" fillId="0" borderId="8" xfId="0" applyNumberFormat="1" applyFont="1" applyBorder="1" applyAlignment="1">
      <alignment horizontal="right" vertical="top" wrapText="1" readingOrder="1"/>
    </xf>
    <xf numFmtId="0" fontId="7" fillId="0" borderId="0" xfId="0" applyFont="1"/>
    <xf numFmtId="164" fontId="4" fillId="0" borderId="1" xfId="0" applyNumberFormat="1" applyFont="1" applyBorder="1" applyAlignment="1">
      <alignment horizontal="right" vertical="top" wrapText="1" readingOrder="1"/>
    </xf>
    <xf numFmtId="0" fontId="5" fillId="3" borderId="1" xfId="0" applyFont="1" applyFill="1" applyBorder="1" applyAlignment="1" applyProtection="1">
      <alignment vertical="top" wrapText="1" readingOrder="1"/>
      <protection locked="0"/>
    </xf>
    <xf numFmtId="0" fontId="5" fillId="3" borderId="1" xfId="0" applyFont="1" applyFill="1" applyBorder="1" applyAlignment="1" applyProtection="1">
      <alignment horizontal="right" vertical="top" wrapText="1" readingOrder="1"/>
      <protection locked="0"/>
    </xf>
    <xf numFmtId="164" fontId="5" fillId="3" borderId="1" xfId="0" applyNumberFormat="1" applyFont="1" applyFill="1" applyBorder="1" applyAlignment="1">
      <alignment horizontal="right" vertical="top" wrapText="1" readingOrder="1"/>
    </xf>
    <xf numFmtId="0" fontId="5" fillId="0" borderId="1" xfId="0" applyFont="1" applyBorder="1" applyAlignment="1">
      <alignment horizontal="center" wrapText="1" readingOrder="1"/>
    </xf>
    <xf numFmtId="0" fontId="4" fillId="0" borderId="10" xfId="0" applyFont="1" applyBorder="1" applyAlignment="1">
      <alignment vertical="top" readingOrder="1"/>
    </xf>
    <xf numFmtId="164" fontId="4" fillId="0" borderId="10" xfId="0" applyNumberFormat="1" applyFont="1" applyBorder="1" applyAlignment="1">
      <alignment horizontal="right" vertical="top" readingOrder="1"/>
    </xf>
    <xf numFmtId="0" fontId="6" fillId="2" borderId="0" xfId="0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workbookViewId="0">
      <selection activeCell="A3" sqref="A3:G3"/>
    </sheetView>
  </sheetViews>
  <sheetFormatPr defaultRowHeight="15" x14ac:dyDescent="0.25"/>
  <cols>
    <col min="1" max="1" width="18.7109375" customWidth="1"/>
    <col min="2" max="2" width="45.85546875" customWidth="1"/>
    <col min="3" max="3" width="12.42578125" customWidth="1"/>
    <col min="4" max="4" width="15.85546875" customWidth="1"/>
    <col min="5" max="5" width="15" customWidth="1"/>
    <col min="6" max="6" width="11.140625" customWidth="1"/>
    <col min="7" max="7" width="16.7109375" customWidth="1"/>
  </cols>
  <sheetData>
    <row r="1" spans="1:7" ht="32.25" customHeight="1" x14ac:dyDescent="0.25">
      <c r="D1" s="47" t="s">
        <v>74</v>
      </c>
      <c r="E1" s="47"/>
      <c r="F1" s="47"/>
      <c r="G1" s="47"/>
    </row>
    <row r="2" spans="1:7" ht="19.5" customHeight="1" x14ac:dyDescent="0.25">
      <c r="D2" s="48" t="s">
        <v>72</v>
      </c>
      <c r="E2" s="48"/>
      <c r="F2" s="48"/>
      <c r="G2" s="48"/>
    </row>
    <row r="3" spans="1:7" s="1" customFormat="1" ht="39.75" customHeight="1" x14ac:dyDescent="0.25">
      <c r="A3" s="44" t="s">
        <v>73</v>
      </c>
      <c r="B3" s="44"/>
      <c r="C3" s="44"/>
      <c r="D3" s="44"/>
      <c r="E3" s="44"/>
      <c r="F3" s="44"/>
      <c r="G3" s="44"/>
    </row>
    <row r="4" spans="1:7" s="10" customFormat="1" ht="15.75" x14ac:dyDescent="0.25">
      <c r="A4" s="45"/>
      <c r="B4" s="46"/>
      <c r="C4" s="46"/>
      <c r="D4" s="46"/>
      <c r="E4" s="46"/>
      <c r="F4" s="46"/>
      <c r="G4" s="46"/>
    </row>
    <row r="5" spans="1:7" ht="15.75" x14ac:dyDescent="0.25">
      <c r="A5" s="36"/>
      <c r="B5" s="36"/>
      <c r="C5" s="36"/>
      <c r="D5" s="36"/>
      <c r="E5" s="36"/>
      <c r="F5" s="36"/>
      <c r="G5" s="36"/>
    </row>
    <row r="6" spans="1:7" ht="77.25" x14ac:dyDescent="0.25">
      <c r="A6" s="22" t="s">
        <v>0</v>
      </c>
      <c r="B6" s="23" t="s">
        <v>1</v>
      </c>
      <c r="C6" s="23" t="s">
        <v>2</v>
      </c>
      <c r="D6" s="23" t="s">
        <v>71</v>
      </c>
      <c r="E6" s="23" t="s">
        <v>3</v>
      </c>
      <c r="F6" s="23" t="s">
        <v>4</v>
      </c>
      <c r="G6" s="24" t="s">
        <v>5</v>
      </c>
    </row>
    <row r="7" spans="1:7" ht="25.5" x14ac:dyDescent="0.25">
      <c r="A7" s="25" t="s">
        <v>6</v>
      </c>
      <c r="B7" s="26" t="s">
        <v>7</v>
      </c>
      <c r="C7" s="27"/>
      <c r="D7" s="28">
        <f>SUM(D8:D8)</f>
        <v>93.6</v>
      </c>
      <c r="E7" s="28">
        <f>SUM(E8:E8)</f>
        <v>93.6</v>
      </c>
      <c r="F7" s="28">
        <f>SUM(F8:F8)</f>
        <v>93.6</v>
      </c>
      <c r="G7" s="29"/>
    </row>
    <row r="8" spans="1:7" ht="38.25" x14ac:dyDescent="0.25">
      <c r="A8" s="30" t="s">
        <v>8</v>
      </c>
      <c r="B8" s="31" t="s">
        <v>9</v>
      </c>
      <c r="C8" s="32" t="s">
        <v>10</v>
      </c>
      <c r="D8" s="33">
        <v>93.6</v>
      </c>
      <c r="E8" s="33">
        <v>93.6</v>
      </c>
      <c r="F8" s="33">
        <v>93.6</v>
      </c>
      <c r="G8" s="34" t="s">
        <v>11</v>
      </c>
    </row>
    <row r="9" spans="1:7" ht="25.5" x14ac:dyDescent="0.25">
      <c r="A9" s="25" t="s">
        <v>12</v>
      </c>
      <c r="B9" s="26" t="s">
        <v>13</v>
      </c>
      <c r="C9" s="27"/>
      <c r="D9" s="28">
        <f>D10+D13+D15</f>
        <v>221.09999999999997</v>
      </c>
      <c r="E9" s="28">
        <f>E10+E13+E15</f>
        <v>226.4</v>
      </c>
      <c r="F9" s="28">
        <f>F10+F13+F15</f>
        <v>233.7</v>
      </c>
      <c r="G9" s="29"/>
    </row>
    <row r="10" spans="1:7" ht="63.75" x14ac:dyDescent="0.25">
      <c r="A10" s="30" t="s">
        <v>14</v>
      </c>
      <c r="B10" s="31" t="s">
        <v>15</v>
      </c>
      <c r="C10" s="32"/>
      <c r="D10" s="35">
        <f>SUM(D11:D12)</f>
        <v>114.1</v>
      </c>
      <c r="E10" s="35">
        <f>SUM(E11:E12)</f>
        <v>118.2</v>
      </c>
      <c r="F10" s="35">
        <f>SUM(F11:F12)</f>
        <v>123.80000000000001</v>
      </c>
      <c r="G10" s="34" t="s">
        <v>16</v>
      </c>
    </row>
    <row r="11" spans="1:7" x14ac:dyDescent="0.25">
      <c r="A11" s="12"/>
      <c r="B11" s="13"/>
      <c r="C11" s="14" t="s">
        <v>17</v>
      </c>
      <c r="D11" s="15">
        <v>5.0999999999999996</v>
      </c>
      <c r="E11" s="15">
        <v>5.7</v>
      </c>
      <c r="F11" s="15">
        <v>5.4</v>
      </c>
      <c r="G11" s="16"/>
    </row>
    <row r="12" spans="1:7" x14ac:dyDescent="0.25">
      <c r="A12" s="12"/>
      <c r="B12" s="13"/>
      <c r="C12" s="14" t="s">
        <v>18</v>
      </c>
      <c r="D12" s="15">
        <v>109</v>
      </c>
      <c r="E12" s="15">
        <v>112.5</v>
      </c>
      <c r="F12" s="15">
        <v>118.4</v>
      </c>
      <c r="G12" s="16"/>
    </row>
    <row r="13" spans="1:7" ht="25.5" x14ac:dyDescent="0.25">
      <c r="A13" s="30" t="s">
        <v>19</v>
      </c>
      <c r="B13" s="31" t="s">
        <v>20</v>
      </c>
      <c r="C13" s="32"/>
      <c r="D13" s="35">
        <f>SUM(D14:D14)</f>
        <v>21.7</v>
      </c>
      <c r="E13" s="35">
        <f>SUM(E14:E14)</f>
        <v>22.2</v>
      </c>
      <c r="F13" s="35">
        <f>SUM(F14:F14)</f>
        <v>23.2</v>
      </c>
      <c r="G13" s="34" t="s">
        <v>21</v>
      </c>
    </row>
    <row r="14" spans="1:7" x14ac:dyDescent="0.25">
      <c r="A14" s="12"/>
      <c r="B14" s="13"/>
      <c r="C14" s="14" t="s">
        <v>18</v>
      </c>
      <c r="D14" s="15">
        <v>21.7</v>
      </c>
      <c r="E14" s="15">
        <v>22.2</v>
      </c>
      <c r="F14" s="15">
        <v>23.2</v>
      </c>
      <c r="G14" s="16"/>
    </row>
    <row r="15" spans="1:7" ht="51" x14ac:dyDescent="0.25">
      <c r="A15" s="30" t="s">
        <v>22</v>
      </c>
      <c r="B15" s="31" t="s">
        <v>23</v>
      </c>
      <c r="C15" s="32"/>
      <c r="D15" s="35">
        <f>SUM(D16:D17)</f>
        <v>85.3</v>
      </c>
      <c r="E15" s="35">
        <f>SUM(E16:E17)</f>
        <v>86</v>
      </c>
      <c r="F15" s="35">
        <f>SUM(F16:F17)</f>
        <v>86.7</v>
      </c>
      <c r="G15" s="34"/>
    </row>
    <row r="16" spans="1:7" x14ac:dyDescent="0.25">
      <c r="A16" s="12"/>
      <c r="B16" s="13"/>
      <c r="C16" s="14" t="s">
        <v>24</v>
      </c>
      <c r="D16" s="15">
        <v>72.5</v>
      </c>
      <c r="E16" s="15">
        <v>73.099999999999994</v>
      </c>
      <c r="F16" s="15">
        <v>73.7</v>
      </c>
      <c r="G16" s="16"/>
    </row>
    <row r="17" spans="1:7" x14ac:dyDescent="0.25">
      <c r="A17" s="12"/>
      <c r="B17" s="13"/>
      <c r="C17" s="14" t="s">
        <v>18</v>
      </c>
      <c r="D17" s="15">
        <v>12.8</v>
      </c>
      <c r="E17" s="15">
        <v>12.9</v>
      </c>
      <c r="F17" s="15">
        <v>13</v>
      </c>
      <c r="G17" s="16"/>
    </row>
    <row r="18" spans="1:7" ht="25.5" x14ac:dyDescent="0.25">
      <c r="A18" s="25" t="s">
        <v>25</v>
      </c>
      <c r="B18" s="26" t="s">
        <v>26</v>
      </c>
      <c r="C18" s="27"/>
      <c r="D18" s="28">
        <f>SUM(D19:D20)</f>
        <v>664.6</v>
      </c>
      <c r="E18" s="28">
        <f>SUM(E19:E20)</f>
        <v>664.6</v>
      </c>
      <c r="F18" s="28">
        <f>SUM(F19:F20)</f>
        <v>664.6</v>
      </c>
      <c r="G18" s="29"/>
    </row>
    <row r="19" spans="1:7" ht="38.25" x14ac:dyDescent="0.25">
      <c r="A19" s="30" t="s">
        <v>27</v>
      </c>
      <c r="B19" s="31" t="s">
        <v>28</v>
      </c>
      <c r="C19" s="32" t="s">
        <v>10</v>
      </c>
      <c r="D19" s="33">
        <v>520.70000000000005</v>
      </c>
      <c r="E19" s="33">
        <v>520.70000000000005</v>
      </c>
      <c r="F19" s="33">
        <v>520.70000000000005</v>
      </c>
      <c r="G19" s="34" t="s">
        <v>16</v>
      </c>
    </row>
    <row r="20" spans="1:7" ht="38.25" x14ac:dyDescent="0.25">
      <c r="A20" s="30" t="s">
        <v>29</v>
      </c>
      <c r="B20" s="31" t="s">
        <v>30</v>
      </c>
      <c r="C20" s="32" t="s">
        <v>10</v>
      </c>
      <c r="D20" s="33">
        <v>143.9</v>
      </c>
      <c r="E20" s="33">
        <v>143.9</v>
      </c>
      <c r="F20" s="33">
        <v>143.9</v>
      </c>
      <c r="G20" s="34" t="s">
        <v>21</v>
      </c>
    </row>
    <row r="21" spans="1:7" ht="25.5" x14ac:dyDescent="0.25">
      <c r="A21" s="25" t="s">
        <v>31</v>
      </c>
      <c r="B21" s="26" t="s">
        <v>32</v>
      </c>
      <c r="C21" s="27"/>
      <c r="D21" s="28">
        <f>D22+D23+D24+D25+D26+D30+D33+D36+D37</f>
        <v>3260.7000000000003</v>
      </c>
      <c r="E21" s="28">
        <f>E22+E23+E24+E25+E26+E30+E33+E36+E37</f>
        <v>816.09999999999991</v>
      </c>
      <c r="F21" s="28">
        <f>F22+F23+F24+F25+F26+F30+F33+F36+F37</f>
        <v>597</v>
      </c>
      <c r="G21" s="29"/>
    </row>
    <row r="22" spans="1:7" ht="63.75" x14ac:dyDescent="0.25">
      <c r="A22" s="30" t="s">
        <v>33</v>
      </c>
      <c r="B22" s="31" t="s">
        <v>34</v>
      </c>
      <c r="C22" s="32" t="s">
        <v>18</v>
      </c>
      <c r="D22" s="33">
        <v>215</v>
      </c>
      <c r="E22" s="33">
        <v>200</v>
      </c>
      <c r="F22" s="33">
        <v>200</v>
      </c>
      <c r="G22" s="34" t="s">
        <v>35</v>
      </c>
    </row>
    <row r="23" spans="1:7" ht="38.25" x14ac:dyDescent="0.25">
      <c r="A23" s="30" t="s">
        <v>36</v>
      </c>
      <c r="B23" s="31" t="s">
        <v>37</v>
      </c>
      <c r="C23" s="32" t="s">
        <v>18</v>
      </c>
      <c r="D23" s="33">
        <v>135</v>
      </c>
      <c r="E23" s="33">
        <v>150</v>
      </c>
      <c r="F23" s="33">
        <v>150</v>
      </c>
      <c r="G23" s="34" t="s">
        <v>38</v>
      </c>
    </row>
    <row r="24" spans="1:7" ht="25.5" x14ac:dyDescent="0.25">
      <c r="A24" s="30" t="s">
        <v>39</v>
      </c>
      <c r="B24" s="31" t="s">
        <v>40</v>
      </c>
      <c r="C24" s="32" t="s">
        <v>18</v>
      </c>
      <c r="D24" s="33">
        <v>130</v>
      </c>
      <c r="E24" s="33">
        <v>120</v>
      </c>
      <c r="F24" s="33">
        <v>100</v>
      </c>
      <c r="G24" s="34" t="s">
        <v>41</v>
      </c>
    </row>
    <row r="25" spans="1:7" ht="38.25" x14ac:dyDescent="0.25">
      <c r="A25" s="30" t="s">
        <v>42</v>
      </c>
      <c r="B25" s="31" t="s">
        <v>43</v>
      </c>
      <c r="C25" s="32" t="s">
        <v>24</v>
      </c>
      <c r="D25" s="33">
        <v>541.29999999999995</v>
      </c>
      <c r="E25" s="33">
        <v>0</v>
      </c>
      <c r="F25" s="33">
        <v>0</v>
      </c>
      <c r="G25" s="34"/>
    </row>
    <row r="26" spans="1:7" ht="51" x14ac:dyDescent="0.25">
      <c r="A26" s="30" t="s">
        <v>44</v>
      </c>
      <c r="B26" s="31" t="s">
        <v>45</v>
      </c>
      <c r="C26" s="32"/>
      <c r="D26" s="35">
        <f>SUM(D27:D29)-0.1</f>
        <v>1253.3000000000002</v>
      </c>
      <c r="E26" s="35">
        <f>SUM(E27:E29)</f>
        <v>0</v>
      </c>
      <c r="F26" s="35">
        <f>SUM(F27:F29)</f>
        <v>0</v>
      </c>
      <c r="G26" s="34"/>
    </row>
    <row r="27" spans="1:7" x14ac:dyDescent="0.25">
      <c r="A27" s="12"/>
      <c r="B27" s="13"/>
      <c r="C27" s="14" t="s">
        <v>46</v>
      </c>
      <c r="D27" s="15">
        <v>174.7</v>
      </c>
      <c r="E27" s="15">
        <v>0</v>
      </c>
      <c r="F27" s="15">
        <v>0</v>
      </c>
      <c r="G27" s="16"/>
    </row>
    <row r="28" spans="1:7" x14ac:dyDescent="0.25">
      <c r="A28" s="12"/>
      <c r="B28" s="13"/>
      <c r="C28" s="14" t="s">
        <v>24</v>
      </c>
      <c r="D28" s="15">
        <v>989.8</v>
      </c>
      <c r="E28" s="15">
        <v>0</v>
      </c>
      <c r="F28" s="15">
        <v>0</v>
      </c>
      <c r="G28" s="16"/>
    </row>
    <row r="29" spans="1:7" x14ac:dyDescent="0.25">
      <c r="A29" s="12"/>
      <c r="B29" s="13"/>
      <c r="C29" s="14" t="s">
        <v>47</v>
      </c>
      <c r="D29" s="15">
        <v>88.9</v>
      </c>
      <c r="E29" s="15">
        <v>0</v>
      </c>
      <c r="F29" s="15">
        <v>0</v>
      </c>
      <c r="G29" s="16"/>
    </row>
    <row r="30" spans="1:7" ht="38.25" x14ac:dyDescent="0.25">
      <c r="A30" s="30" t="s">
        <v>48</v>
      </c>
      <c r="B30" s="31" t="s">
        <v>49</v>
      </c>
      <c r="C30" s="32"/>
      <c r="D30" s="35">
        <f>SUM(D31:D32)</f>
        <v>265.39999999999998</v>
      </c>
      <c r="E30" s="35">
        <f>SUM(E31:E32)</f>
        <v>265.39999999999998</v>
      </c>
      <c r="F30" s="35">
        <f>SUM(F31:F32)-0.1</f>
        <v>66.300000000000011</v>
      </c>
      <c r="G30" s="34"/>
    </row>
    <row r="31" spans="1:7" x14ac:dyDescent="0.25">
      <c r="A31" s="12"/>
      <c r="B31" s="13"/>
      <c r="C31" s="14" t="s">
        <v>46</v>
      </c>
      <c r="D31" s="15">
        <v>39.799999999999997</v>
      </c>
      <c r="E31" s="15">
        <v>39.799999999999997</v>
      </c>
      <c r="F31" s="15">
        <v>10</v>
      </c>
      <c r="G31" s="16"/>
    </row>
    <row r="32" spans="1:7" x14ac:dyDescent="0.25">
      <c r="A32" s="12"/>
      <c r="B32" s="13"/>
      <c r="C32" s="14" t="s">
        <v>24</v>
      </c>
      <c r="D32" s="15">
        <v>225.6</v>
      </c>
      <c r="E32" s="15">
        <v>225.6</v>
      </c>
      <c r="F32" s="15">
        <v>56.4</v>
      </c>
      <c r="G32" s="16"/>
    </row>
    <row r="33" spans="1:7" ht="38.25" x14ac:dyDescent="0.25">
      <c r="A33" s="30" t="s">
        <v>50</v>
      </c>
      <c r="B33" s="31" t="s">
        <v>51</v>
      </c>
      <c r="C33" s="32"/>
      <c r="D33" s="35">
        <f>SUM(D34:D35)</f>
        <v>80.699999999999989</v>
      </c>
      <c r="E33" s="35">
        <f>SUM(E34:E35)</f>
        <v>80.699999999999989</v>
      </c>
      <c r="F33" s="35">
        <f>SUM(F34:F35)</f>
        <v>80.699999999999989</v>
      </c>
      <c r="G33" s="34"/>
    </row>
    <row r="34" spans="1:7" x14ac:dyDescent="0.25">
      <c r="A34" s="12"/>
      <c r="B34" s="13"/>
      <c r="C34" s="14" t="s">
        <v>46</v>
      </c>
      <c r="D34" s="15">
        <v>12.1</v>
      </c>
      <c r="E34" s="15">
        <v>12.1</v>
      </c>
      <c r="F34" s="15">
        <v>12.1</v>
      </c>
      <c r="G34" s="16"/>
    </row>
    <row r="35" spans="1:7" x14ac:dyDescent="0.25">
      <c r="A35" s="12"/>
      <c r="B35" s="13"/>
      <c r="C35" s="14" t="s">
        <v>24</v>
      </c>
      <c r="D35" s="15">
        <v>68.599999999999994</v>
      </c>
      <c r="E35" s="15">
        <v>68.599999999999994</v>
      </c>
      <c r="F35" s="15">
        <v>68.599999999999994</v>
      </c>
      <c r="G35" s="16"/>
    </row>
    <row r="36" spans="1:7" ht="38.25" x14ac:dyDescent="0.25">
      <c r="A36" s="30" t="s">
        <v>52</v>
      </c>
      <c r="B36" s="31" t="s">
        <v>53</v>
      </c>
      <c r="C36" s="32" t="s">
        <v>24</v>
      </c>
      <c r="D36" s="33">
        <v>40</v>
      </c>
      <c r="E36" s="33">
        <v>0</v>
      </c>
      <c r="F36" s="33">
        <v>0</v>
      </c>
      <c r="G36" s="34"/>
    </row>
    <row r="37" spans="1:7" ht="38.25" x14ac:dyDescent="0.25">
      <c r="A37" s="30" t="s">
        <v>54</v>
      </c>
      <c r="B37" s="31" t="s">
        <v>55</v>
      </c>
      <c r="C37" s="32"/>
      <c r="D37" s="35">
        <f>SUM(D38:D39)</f>
        <v>600</v>
      </c>
      <c r="E37" s="35">
        <f>SUM(E38:E39)</f>
        <v>0</v>
      </c>
      <c r="F37" s="35">
        <f>SUM(F38:F39)</f>
        <v>0</v>
      </c>
      <c r="G37" s="34"/>
    </row>
    <row r="38" spans="1:7" x14ac:dyDescent="0.25">
      <c r="A38" s="12"/>
      <c r="B38" s="13"/>
      <c r="C38" s="14" t="s">
        <v>24</v>
      </c>
      <c r="D38" s="15">
        <v>510</v>
      </c>
      <c r="E38" s="15">
        <v>0</v>
      </c>
      <c r="F38" s="15">
        <v>0</v>
      </c>
      <c r="G38" s="16"/>
    </row>
    <row r="39" spans="1:7" x14ac:dyDescent="0.25">
      <c r="A39" s="17"/>
      <c r="B39" s="18"/>
      <c r="C39" s="19" t="s">
        <v>56</v>
      </c>
      <c r="D39" s="20">
        <v>90</v>
      </c>
      <c r="E39" s="20">
        <v>0</v>
      </c>
      <c r="F39" s="20">
        <v>0</v>
      </c>
      <c r="G39" s="21"/>
    </row>
    <row r="40" spans="1:7" s="11" customFormat="1" x14ac:dyDescent="0.25">
      <c r="A40" s="2"/>
      <c r="B40" s="2"/>
      <c r="C40" s="3"/>
      <c r="D40" s="4"/>
      <c r="E40" s="4"/>
      <c r="F40" s="4"/>
      <c r="G40" s="5"/>
    </row>
    <row r="41" spans="1:7" s="11" customFormat="1" ht="6.75" customHeight="1" x14ac:dyDescent="0.25">
      <c r="A41" s="2"/>
      <c r="B41" s="2"/>
      <c r="C41" s="3"/>
      <c r="D41" s="4"/>
      <c r="E41" s="4"/>
      <c r="F41" s="4"/>
      <c r="G41" s="5"/>
    </row>
    <row r="42" spans="1:7" s="11" customFormat="1" ht="1.5" customHeight="1" x14ac:dyDescent="0.25">
      <c r="A42" s="2"/>
      <c r="B42" s="2"/>
      <c r="C42" s="3"/>
      <c r="D42" s="4"/>
      <c r="E42" s="4"/>
      <c r="F42" s="4"/>
      <c r="G42" s="5"/>
    </row>
    <row r="43" spans="1:7" ht="68.25" customHeight="1" x14ac:dyDescent="0.25">
      <c r="A43" s="41" t="s">
        <v>0</v>
      </c>
      <c r="B43" s="41" t="s">
        <v>1</v>
      </c>
      <c r="C43" s="41" t="s">
        <v>71</v>
      </c>
      <c r="D43" s="41" t="s">
        <v>3</v>
      </c>
      <c r="E43" s="41" t="s">
        <v>4</v>
      </c>
    </row>
    <row r="44" spans="1:7" ht="25.5" x14ac:dyDescent="0.25">
      <c r="A44" s="13" t="s">
        <v>57</v>
      </c>
      <c r="B44" s="13" t="s">
        <v>58</v>
      </c>
      <c r="C44" s="37">
        <f>SUM(C45:C48)</f>
        <v>1476.8</v>
      </c>
      <c r="D44" s="37">
        <f>SUM(D45:D48)</f>
        <v>1381.5000000000002</v>
      </c>
      <c r="E44" s="37">
        <f>SUM(E45:E48)</f>
        <v>1368.2000000000003</v>
      </c>
    </row>
    <row r="45" spans="1:7" ht="25.5" x14ac:dyDescent="0.25">
      <c r="A45" s="13" t="s">
        <v>18</v>
      </c>
      <c r="B45" s="13" t="s">
        <v>59</v>
      </c>
      <c r="C45" s="15">
        <v>623.5</v>
      </c>
      <c r="D45" s="15">
        <v>617.6</v>
      </c>
      <c r="E45" s="15">
        <v>604.6</v>
      </c>
    </row>
    <row r="46" spans="1:7" ht="25.5" x14ac:dyDescent="0.25">
      <c r="A46" s="13" t="s">
        <v>10</v>
      </c>
      <c r="B46" s="13" t="s">
        <v>60</v>
      </c>
      <c r="C46" s="15">
        <v>758.2</v>
      </c>
      <c r="D46" s="15">
        <v>758.2</v>
      </c>
      <c r="E46" s="15">
        <v>758.2</v>
      </c>
    </row>
    <row r="47" spans="1:7" x14ac:dyDescent="0.25">
      <c r="A47" s="13" t="s">
        <v>17</v>
      </c>
      <c r="B47" s="13" t="s">
        <v>61</v>
      </c>
      <c r="C47" s="15">
        <v>5.0999999999999996</v>
      </c>
      <c r="D47" s="15">
        <v>5.7</v>
      </c>
      <c r="E47" s="15">
        <v>5.4</v>
      </c>
    </row>
    <row r="48" spans="1:7" x14ac:dyDescent="0.25">
      <c r="A48" s="13" t="s">
        <v>56</v>
      </c>
      <c r="B48" s="13" t="s">
        <v>62</v>
      </c>
      <c r="C48" s="15">
        <v>90</v>
      </c>
      <c r="D48" s="15">
        <v>0</v>
      </c>
      <c r="E48" s="15">
        <v>0</v>
      </c>
    </row>
    <row r="49" spans="1:5" x14ac:dyDescent="0.25">
      <c r="A49" s="13" t="s">
        <v>63</v>
      </c>
      <c r="B49" s="13" t="s">
        <v>64</v>
      </c>
      <c r="C49" s="37">
        <f>SUM(C50:C52)</f>
        <v>2763.3</v>
      </c>
      <c r="D49" s="37">
        <f>SUM(D50:D52)</f>
        <v>419.2</v>
      </c>
      <c r="E49" s="37">
        <f>SUM(E50:E52)-0.1</f>
        <v>220.7</v>
      </c>
    </row>
    <row r="50" spans="1:5" x14ac:dyDescent="0.25">
      <c r="A50" s="13" t="s">
        <v>46</v>
      </c>
      <c r="B50" s="13" t="s">
        <v>65</v>
      </c>
      <c r="C50" s="15">
        <v>226.6</v>
      </c>
      <c r="D50" s="15">
        <v>51.9</v>
      </c>
      <c r="E50" s="15">
        <v>22.1</v>
      </c>
    </row>
    <row r="51" spans="1:5" x14ac:dyDescent="0.25">
      <c r="A51" s="13" t="s">
        <v>24</v>
      </c>
      <c r="B51" s="13" t="s">
        <v>66</v>
      </c>
      <c r="C51" s="15">
        <v>2447.8000000000002</v>
      </c>
      <c r="D51" s="15">
        <v>367.3</v>
      </c>
      <c r="E51" s="15">
        <v>198.7</v>
      </c>
    </row>
    <row r="52" spans="1:5" x14ac:dyDescent="0.25">
      <c r="A52" s="13" t="s">
        <v>47</v>
      </c>
      <c r="B52" s="13" t="s">
        <v>67</v>
      </c>
      <c r="C52" s="15">
        <v>88.9</v>
      </c>
      <c r="D52" s="15">
        <v>0</v>
      </c>
      <c r="E52" s="15">
        <v>0</v>
      </c>
    </row>
    <row r="53" spans="1:5" ht="25.5" x14ac:dyDescent="0.25">
      <c r="A53" s="38"/>
      <c r="B53" s="39" t="s">
        <v>68</v>
      </c>
      <c r="C53" s="40">
        <f>C44+C49</f>
        <v>4240.1000000000004</v>
      </c>
      <c r="D53" s="40">
        <f>D44+D49</f>
        <v>1800.7000000000003</v>
      </c>
      <c r="E53" s="40">
        <f>E44+E49</f>
        <v>1588.9000000000003</v>
      </c>
    </row>
    <row r="54" spans="1:5" x14ac:dyDescent="0.25">
      <c r="A54" s="7"/>
      <c r="B54" s="8"/>
      <c r="C54" s="9"/>
      <c r="D54" s="9"/>
      <c r="E54" s="9"/>
    </row>
    <row r="55" spans="1:5" x14ac:dyDescent="0.25">
      <c r="A55" s="6"/>
      <c r="B55" s="42" t="s">
        <v>69</v>
      </c>
      <c r="C55" s="43">
        <v>0</v>
      </c>
      <c r="D55" s="43">
        <v>0</v>
      </c>
      <c r="E55" s="43">
        <v>0</v>
      </c>
    </row>
    <row r="56" spans="1:5" x14ac:dyDescent="0.25">
      <c r="A56" s="6"/>
      <c r="B56" s="42" t="s">
        <v>70</v>
      </c>
      <c r="C56" s="43">
        <v>1880</v>
      </c>
      <c r="D56" s="43">
        <v>86</v>
      </c>
      <c r="E56" s="43">
        <v>86.7</v>
      </c>
    </row>
  </sheetData>
  <mergeCells count="4">
    <mergeCell ref="A3:G3"/>
    <mergeCell ref="A4:G4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 xml:space="preserve">&amp;C&amp;P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cp:lastPrinted>2026-01-07T08:30:40Z</cp:lastPrinted>
  <dcterms:created xsi:type="dcterms:W3CDTF">2026-01-07T08:03:41Z</dcterms:created>
  <dcterms:modified xsi:type="dcterms:W3CDTF">2026-01-08T13:10:09Z</dcterms:modified>
</cp:coreProperties>
</file>