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zade\Documents\Strateginis\2026-2028 SSVP\2026-2028 m. projektas SSVP\"/>
    </mc:Choice>
  </mc:AlternateContent>
  <xr:revisionPtr revIDLastSave="0" documentId="13_ncr:1_{899D7D22-9D30-460A-B293-6C9F456AA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D66" i="2"/>
  <c r="D8" i="2"/>
  <c r="E8" i="2"/>
  <c r="F8" i="2"/>
  <c r="D11" i="2"/>
  <c r="E11" i="2"/>
  <c r="F11" i="2"/>
  <c r="D14" i="2"/>
  <c r="E14" i="2"/>
  <c r="F14" i="2"/>
  <c r="D18" i="2"/>
  <c r="E18" i="2"/>
  <c r="F18" i="2"/>
  <c r="D25" i="2"/>
  <c r="D21" i="2" s="1"/>
  <c r="E25" i="2"/>
  <c r="E21" i="2" s="1"/>
  <c r="F25" i="2"/>
  <c r="F21" i="2" s="1"/>
  <c r="D31" i="2"/>
  <c r="E31" i="2"/>
  <c r="F31" i="2"/>
  <c r="D35" i="2"/>
  <c r="E35" i="2"/>
  <c r="F35" i="2"/>
  <c r="D38" i="2"/>
  <c r="E38" i="2"/>
  <c r="F38" i="2"/>
  <c r="D42" i="2"/>
  <c r="D41" i="2" s="1"/>
  <c r="E42" i="2"/>
  <c r="E41" i="2" s="1"/>
  <c r="F42" i="2"/>
  <c r="F41" i="2" s="1"/>
  <c r="D47" i="2"/>
  <c r="E47" i="2"/>
  <c r="F47" i="2"/>
  <c r="D53" i="2"/>
  <c r="E53" i="2"/>
  <c r="F53" i="2"/>
  <c r="C66" i="2"/>
  <c r="C71" i="2"/>
  <c r="D71" i="2"/>
  <c r="E71" i="2"/>
  <c r="E7" i="2" l="1"/>
  <c r="D7" i="2"/>
  <c r="F29" i="2"/>
  <c r="E29" i="2"/>
  <c r="E74" i="2"/>
  <c r="D29" i="2"/>
  <c r="D74" i="2"/>
  <c r="C74" i="2"/>
  <c r="F7" i="2"/>
</calcChain>
</file>

<file path=xl/sharedStrings.xml><?xml version="1.0" encoding="utf-8"?>
<sst xmlns="http://schemas.openxmlformats.org/spreadsheetml/2006/main" count="140" uniqueCount="101">
  <si>
    <t>Kodas</t>
  </si>
  <si>
    <t>Pavadinimas</t>
  </si>
  <si>
    <t>SP lėšos</t>
  </si>
  <si>
    <t>2027 metų asignavimai ir kitos lėšos</t>
  </si>
  <si>
    <t>2028 metų asignavimai ir kitos lėšos</t>
  </si>
  <si>
    <t>SSPP elemento kodas</t>
  </si>
  <si>
    <t>04.01.01. T</t>
  </si>
  <si>
    <t>Teikti ir plėtoti kultūros centrų, teatrų, bibliotekų, muziejų ir kino teatrų paslaugas</t>
  </si>
  <si>
    <t>04.01.01.01. T</t>
  </si>
  <si>
    <t xml:space="preserve">Marijampolės kultūros centro veiklos organizavimas                </t>
  </si>
  <si>
    <t>SB</t>
  </si>
  <si>
    <t>SB(SP)</t>
  </si>
  <si>
    <t>04.01.01.02. T</t>
  </si>
  <si>
    <t>Marijampolės Petro Kriaučiūno viešosios bibliotekos veiklos organizavimas</t>
  </si>
  <si>
    <t>04.01.01.03. T</t>
  </si>
  <si>
    <t>Marijampolės krašto ir prezidento Kazio Griniaus muziejaus veiklos organizavimas</t>
  </si>
  <si>
    <t>1.2.1.4</t>
  </si>
  <si>
    <t>04.01.01.09. T</t>
  </si>
  <si>
    <t>Marijampolės kultūros įstaigų infrastruktūros atnaujinimas</t>
  </si>
  <si>
    <t>04.01.01.10. T</t>
  </si>
  <si>
    <t>Projekto "Marijampolės krašto ir Prezidento Kazio Griniaus muziejaus pastatų Vytauto g. 29 ir Vytauto g. 31 patalpų modernizavimas" įgyvendinimas</t>
  </si>
  <si>
    <t>Kt.</t>
  </si>
  <si>
    <t>SB(P)</t>
  </si>
  <si>
    <t>04.01.02. T</t>
  </si>
  <si>
    <t>Skatinti bendruomenės kultūrinės saviraiškos iniciatyvas</t>
  </si>
  <si>
    <t>04.01.02.01. T</t>
  </si>
  <si>
    <t>Etninės kultūros veiklos projektų organizavimas</t>
  </si>
  <si>
    <t>04.01.02.02. T</t>
  </si>
  <si>
    <t>Kultūros ir meno įstaigų projektų finansavimas</t>
  </si>
  <si>
    <t>04.01.02.03. T</t>
  </si>
  <si>
    <t>Viešųjų kultūros įstaigų, nevyriausybinių kultūros organizacijų, bendruomenių kultūros projektų finansavimas</t>
  </si>
  <si>
    <t>04.01.02.04. T</t>
  </si>
  <si>
    <t>Kitų renginių organizavimas</t>
  </si>
  <si>
    <t>1.2.1.3</t>
  </si>
  <si>
    <t>04.01.02.04.04.</t>
  </si>
  <si>
    <t>Kalėdinis miesto papuošimas</t>
  </si>
  <si>
    <t>04.01.02.04.05.</t>
  </si>
  <si>
    <t>Kalėdinių, Naujųjų Metų organizavimas</t>
  </si>
  <si>
    <t>04.01.02.04.06.</t>
  </si>
  <si>
    <t>Valstybinės šventės, minėtinos datos ir kiti nenumatyti renginiai</t>
  </si>
  <si>
    <t>04.02.01. T</t>
  </si>
  <si>
    <t>Teikti ir plėtoti fizinio aktyvumo ir sporto paslaugas</t>
  </si>
  <si>
    <t>04.02.01.01. T</t>
  </si>
  <si>
    <t>Sporto priemonių,  sporto renginių organizavimas pagrindinėse sporto bazėse ir sporto infrastruktūros atnaujinimas</t>
  </si>
  <si>
    <t>04.02.01.02. T</t>
  </si>
  <si>
    <t>Marijampolės sporto centro veiklos organizavimas</t>
  </si>
  <si>
    <t>04.02.01.03. P</t>
  </si>
  <si>
    <t>Daugiafunkcinės sporto arenos projektavimas ir statyba Marijampolėje</t>
  </si>
  <si>
    <t>1.2.2.2</t>
  </si>
  <si>
    <t>04.02.01.04. RPP</t>
  </si>
  <si>
    <t>Projekto „Baseino Jaunimo g. teikiamų paslaugų gerinimas“ įgyvendinimas</t>
  </si>
  <si>
    <t>ES</t>
  </si>
  <si>
    <t>04.02.01.05. RPP</t>
  </si>
  <si>
    <t>Projekto „Sporto centro paslaugų plėtra“ įgyvendinimas</t>
  </si>
  <si>
    <t>04.02.02. T</t>
  </si>
  <si>
    <t>Remti Marijampolės Savivaldybės kūno kultūros ir sporto srityse veikiančių fizinių ir juridinių asmenų vykdomus sporto projektus</t>
  </si>
  <si>
    <t>04.02.02.01. T</t>
  </si>
  <si>
    <t xml:space="preserve">Tradicinių ir kitų sporto priemonių vykdymas </t>
  </si>
  <si>
    <t>04.02.02.01.01.</t>
  </si>
  <si>
    <t>Marijampolės savivaldybės sporto šventės ir kitų sporto renginių organizavimas</t>
  </si>
  <si>
    <t>04.02.02.01.02.</t>
  </si>
  <si>
    <t>Sportininkų ir jų trenerių premijavimas, priėmimas, pagerbimas ir kt.</t>
  </si>
  <si>
    <t>04.02.02.02. T</t>
  </si>
  <si>
    <t>Marijampolės savivaldybės nebiudžetinių juridinių asmenų aukšto meistriškumo programų finansavimas</t>
  </si>
  <si>
    <t>04.02.02.03. T</t>
  </si>
  <si>
    <t>Marijampolės savivaldybės kūno kultūros ir sporto srityse veikiančių fizinių ir juridinių asmenų programų finansavimas</t>
  </si>
  <si>
    <t>04.03.01. T</t>
  </si>
  <si>
    <t>Teikti  jaunimui skirtas paslaugas bei plėtoti galimybių jaunimui tinklą</t>
  </si>
  <si>
    <t>04.03.01.01. T</t>
  </si>
  <si>
    <t>Marijampolės savivaldybės jaunimo politikos įgyvendinimo programos projektų finansavimas</t>
  </si>
  <si>
    <t>04.03.01.02. T</t>
  </si>
  <si>
    <t>Marijampolės jaunimo organizacijų tarybos „Apskritas stalas" programos finansavimas</t>
  </si>
  <si>
    <t>04.03.01.03. T</t>
  </si>
  <si>
    <t>Marijampolės savivaldybės jaunimo reikalų tarybos veiklos rėmimas, institucijų ir jaunimo bendradarbiavimo skatinimas, savanoriškos veiklos modelio įgyvendinimas</t>
  </si>
  <si>
    <t>04.03.01.04. T</t>
  </si>
  <si>
    <t>Atvirųjų jaunimo centrų ir Atvirųjų jaunimo erdvių veiklos programų finansavimas</t>
  </si>
  <si>
    <t>1.2.3.2</t>
  </si>
  <si>
    <t>04.03.01.06.</t>
  </si>
  <si>
    <t>Marijampolės savivaldybės jaunimo užimtumo vasarą ir integracijos į darbo rinką programos įgyvendinimas</t>
  </si>
  <si>
    <t>04.03.02. T</t>
  </si>
  <si>
    <t>Jaunimo politikos savivaldybės teritorijoje administravimas ir įgyvendinimas</t>
  </si>
  <si>
    <t>04.03.02.01. T</t>
  </si>
  <si>
    <t>Su jaunimo politika tiesiogiai susijusių teisės aktų, strategijų ir jų priemonių įgyvendinimo savivaldybėje koordinavimas</t>
  </si>
  <si>
    <t>SB(VB)</t>
  </si>
  <si>
    <t>1.</t>
  </si>
  <si>
    <t>Savivaldybės biudžetas (įskaitant skolintas lėšas), iš viso</t>
  </si>
  <si>
    <t>Savivaldybės biudžeto lėšos (nuosavos, be ankstesnių metų likučio)</t>
  </si>
  <si>
    <t>Lietuvos Respublikos valstybės biudžeto dotacijos</t>
  </si>
  <si>
    <t>Pajamų įmokos ir kitos pajamos</t>
  </si>
  <si>
    <t>Skolintos lėšos</t>
  </si>
  <si>
    <t>2.</t>
  </si>
  <si>
    <t>Kiti finansavimo šaltiniai, iš viso</t>
  </si>
  <si>
    <t>Europos Sąjungos finansinės paramos lėšos</t>
  </si>
  <si>
    <t>Kiti šaltiniai</t>
  </si>
  <si>
    <t>IŠ VISO programai finansuoti pagal finansavimo šaltinius:</t>
  </si>
  <si>
    <t>Iš jų:</t>
  </si>
  <si>
    <t>Regioninių pažangos priemonių lėšos RPP</t>
  </si>
  <si>
    <t>2026 metų asignavimai ir kitos lėšos</t>
  </si>
  <si>
    <t>Marijampolės savivaldybės 2026-2028 metų strateginio veiklos plano</t>
  </si>
  <si>
    <t>7 priedas</t>
  </si>
  <si>
    <t>2026-2028 metų 04 Kultūros, sporto ir jaunimo programos uždaviniai, priemonės, asignavimai ir kitos lėšos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</si>
</sst>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b/>
      <sz val="9"/>
      <color rgb="FF000000"/>
      <name val="Verdana"/>
      <family val="2"/>
      <charset val="186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  <font>
      <sz val="9"/>
      <color rgb="FF000000"/>
      <name val="Verdana"/>
      <family val="2"/>
      <charset val="186"/>
    </font>
    <font>
      <sz val="12"/>
      <color rgb="FF000000"/>
      <name val="Verdana"/>
      <family val="2"/>
      <charset val="186"/>
    </font>
    <font>
      <b/>
      <sz val="12"/>
      <color rgb="FF000000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EBEBEB"/>
        <bgColor rgb="FFEBEBEB"/>
      </patternFill>
    </fill>
    <fill>
      <patternFill patternType="solid">
        <fgColor rgb="FFBCE8C6"/>
        <bgColor rgb="FFBCE8C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 applyBorder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vertical="top" readingOrder="1"/>
      <protection locked="0"/>
    </xf>
    <xf numFmtId="0" fontId="4" fillId="2" borderId="0" xfId="0" applyFont="1" applyFill="1" applyAlignment="1" applyProtection="1">
      <alignment horizontal="left" vertical="top" readingOrder="1"/>
      <protection locked="0"/>
    </xf>
    <xf numFmtId="164" fontId="4" fillId="2" borderId="0" xfId="0" applyNumberFormat="1" applyFont="1" applyFill="1" applyAlignment="1" applyProtection="1">
      <alignment horizontal="right" vertical="top" readingOrder="1"/>
      <protection locked="0"/>
    </xf>
    <xf numFmtId="0" fontId="4" fillId="2" borderId="0" xfId="0" applyFont="1" applyFill="1" applyAlignment="1" applyProtection="1">
      <alignment horizontal="right" vertical="top" readingOrder="1"/>
      <protection locked="0"/>
    </xf>
    <xf numFmtId="0" fontId="3" fillId="0" borderId="10" xfId="0" applyFont="1" applyBorder="1" applyAlignment="1">
      <alignment vertical="top" readingOrder="1"/>
    </xf>
    <xf numFmtId="0" fontId="2" fillId="2" borderId="0" xfId="0" applyFont="1" applyFill="1" applyAlignment="1" applyProtection="1">
      <alignment vertical="top" readingOrder="1"/>
      <protection locked="0"/>
    </xf>
    <xf numFmtId="0" fontId="2" fillId="2" borderId="0" xfId="0" applyFont="1" applyFill="1" applyAlignment="1" applyProtection="1">
      <alignment horizontal="right" vertical="top" readingOrder="1"/>
      <protection locked="0"/>
    </xf>
    <xf numFmtId="164" fontId="2" fillId="2" borderId="0" xfId="0" applyNumberFormat="1" applyFont="1" applyFill="1" applyAlignment="1">
      <alignment horizontal="right" vertical="top" readingOrder="1"/>
    </xf>
    <xf numFmtId="0" fontId="0" fillId="2" borderId="0" xfId="0" applyFill="1"/>
    <xf numFmtId="0" fontId="6" fillId="0" borderId="8" xfId="0" applyFont="1" applyBorder="1" applyAlignment="1" applyProtection="1">
      <alignment vertical="top" wrapText="1" readingOrder="1"/>
      <protection locked="0"/>
    </xf>
    <xf numFmtId="0" fontId="6" fillId="0" borderId="1" xfId="0" applyFont="1" applyBorder="1" applyAlignment="1" applyProtection="1">
      <alignment vertical="top" wrapText="1" readingOrder="1"/>
      <protection locked="0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164" fontId="6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9" xfId="0" applyFont="1" applyBorder="1" applyAlignment="1" applyProtection="1">
      <alignment horizontal="right" vertical="top" wrapText="1" readingOrder="1"/>
      <protection locked="0"/>
    </xf>
    <xf numFmtId="0" fontId="7" fillId="0" borderId="5" xfId="0" applyFont="1" applyBorder="1" applyAlignment="1">
      <alignment horizontal="center" wrapText="1" readingOrder="1"/>
    </xf>
    <xf numFmtId="0" fontId="7" fillId="0" borderId="6" xfId="0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 wrapText="1" readingOrder="1"/>
    </xf>
    <xf numFmtId="0" fontId="6" fillId="4" borderId="5" xfId="0" applyFont="1" applyFill="1" applyBorder="1" applyAlignment="1" applyProtection="1">
      <alignment vertical="top" wrapText="1" readingOrder="1"/>
      <protection locked="0"/>
    </xf>
    <xf numFmtId="0" fontId="6" fillId="4" borderId="6" xfId="0" applyFont="1" applyFill="1" applyBorder="1" applyAlignment="1" applyProtection="1">
      <alignment vertical="top" wrapText="1" readingOrder="1"/>
      <protection locked="0"/>
    </xf>
    <xf numFmtId="0" fontId="6" fillId="4" borderId="6" xfId="0" applyFont="1" applyFill="1" applyBorder="1" applyAlignment="1" applyProtection="1">
      <alignment horizontal="left" vertical="top" wrapText="1" readingOrder="1"/>
      <protection locked="0"/>
    </xf>
    <xf numFmtId="164" fontId="6" fillId="4" borderId="6" xfId="0" applyNumberFormat="1" applyFont="1" applyFill="1" applyBorder="1" applyAlignment="1">
      <alignment horizontal="right" vertical="top" wrapText="1" readingOrder="1"/>
    </xf>
    <xf numFmtId="0" fontId="6" fillId="4" borderId="7" xfId="0" applyFont="1" applyFill="1" applyBorder="1" applyAlignment="1" applyProtection="1">
      <alignment horizontal="right" vertical="top" wrapText="1" readingOrder="1"/>
      <protection locked="0"/>
    </xf>
    <xf numFmtId="0" fontId="6" fillId="0" borderId="5" xfId="0" applyFont="1" applyBorder="1" applyAlignment="1" applyProtection="1">
      <alignment vertical="top" wrapText="1" readingOrder="1"/>
      <protection locked="0"/>
    </xf>
    <xf numFmtId="0" fontId="6" fillId="0" borderId="6" xfId="0" applyFont="1" applyBorder="1" applyAlignment="1" applyProtection="1">
      <alignment vertical="top" wrapText="1" readingOrder="1"/>
      <protection locked="0"/>
    </xf>
    <xf numFmtId="0" fontId="6" fillId="0" borderId="6" xfId="0" applyFont="1" applyBorder="1" applyAlignment="1" applyProtection="1">
      <alignment horizontal="left" vertical="top" wrapText="1" readingOrder="1"/>
      <protection locked="0"/>
    </xf>
    <xf numFmtId="164" fontId="6" fillId="0" borderId="6" xfId="0" applyNumberFormat="1" applyFont="1" applyBorder="1" applyAlignment="1">
      <alignment horizontal="right" vertical="top" wrapText="1" readingOrder="1"/>
    </xf>
    <xf numFmtId="0" fontId="6" fillId="0" borderId="7" xfId="0" applyFont="1" applyBorder="1" applyAlignment="1" applyProtection="1">
      <alignment horizontal="right" vertical="top" wrapText="1" readingOrder="1"/>
      <protection locked="0"/>
    </xf>
    <xf numFmtId="164" fontId="6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2" xfId="0" applyFont="1" applyBorder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horizontal="left" vertical="top" wrapText="1" readingOrder="1"/>
      <protection locked="0"/>
    </xf>
    <xf numFmtId="164" fontId="6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4" xfId="0" applyFont="1" applyBorder="1" applyAlignment="1" applyProtection="1">
      <alignment horizontal="right" vertical="top" wrapText="1" readingOrder="1"/>
      <protection locked="0"/>
    </xf>
    <xf numFmtId="0" fontId="5" fillId="0" borderId="1" xfId="0" applyFont="1" applyBorder="1" applyAlignment="1">
      <alignment horizontal="center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7" fillId="3" borderId="1" xfId="0" applyFont="1" applyFill="1" applyBorder="1" applyAlignment="1" applyProtection="1">
      <alignment vertical="top" wrapText="1" readingOrder="1"/>
      <protection locked="0"/>
    </xf>
    <xf numFmtId="0" fontId="7" fillId="3" borderId="1" xfId="0" applyFont="1" applyFill="1" applyBorder="1" applyAlignment="1" applyProtection="1">
      <alignment horizontal="right" vertical="top" wrapText="1" readingOrder="1"/>
      <protection locked="0"/>
    </xf>
    <xf numFmtId="164" fontId="7" fillId="3" borderId="1" xfId="0" applyNumberFormat="1" applyFont="1" applyFill="1" applyBorder="1" applyAlignment="1">
      <alignment horizontal="right" vertical="top" wrapText="1" readingOrder="1"/>
    </xf>
    <xf numFmtId="0" fontId="8" fillId="0" borderId="10" xfId="0" applyFont="1" applyBorder="1" applyAlignment="1">
      <alignment vertical="top" readingOrder="1"/>
    </xf>
    <xf numFmtId="164" fontId="8" fillId="0" borderId="10" xfId="0" applyNumberFormat="1" applyFont="1" applyBorder="1" applyAlignment="1">
      <alignment horizontal="right" vertical="top" readingOrder="1"/>
    </xf>
    <xf numFmtId="0" fontId="9" fillId="0" borderId="0" xfId="0" applyFont="1" applyAlignment="1">
      <alignment horizontal="left"/>
    </xf>
    <xf numFmtId="0" fontId="6" fillId="0" borderId="0" xfId="0" applyFont="1" applyBorder="1" applyAlignment="1" applyProtection="1">
      <alignment vertical="top" wrapText="1" readingOrder="1"/>
      <protection locked="0"/>
    </xf>
    <xf numFmtId="0" fontId="6" fillId="0" borderId="0" xfId="0" applyFont="1" applyBorder="1" applyAlignment="1" applyProtection="1">
      <alignment horizontal="left" vertical="top" wrapText="1" readingOrder="1"/>
      <protection locked="0"/>
    </xf>
    <xf numFmtId="164" fontId="6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52" zoomScaleNormal="100" workbookViewId="0">
      <selection activeCell="G67" sqref="G67"/>
    </sheetView>
  </sheetViews>
  <sheetFormatPr defaultRowHeight="15" x14ac:dyDescent="0.25"/>
  <cols>
    <col min="1" max="1" width="16.42578125" customWidth="1"/>
    <col min="2" max="2" width="43.28515625" customWidth="1"/>
    <col min="3" max="3" width="14.140625" customWidth="1"/>
    <col min="4" max="4" width="17.42578125" customWidth="1"/>
    <col min="5" max="5" width="15.5703125" customWidth="1"/>
    <col min="6" max="6" width="14.42578125" customWidth="1"/>
    <col min="7" max="7" width="17.5703125" customWidth="1"/>
  </cols>
  <sheetData>
    <row r="1" spans="1:7" ht="32.25" customHeight="1" x14ac:dyDescent="0.25">
      <c r="D1" s="48" t="s">
        <v>98</v>
      </c>
      <c r="E1" s="48"/>
      <c r="F1" s="48"/>
      <c r="G1" s="48"/>
    </row>
    <row r="2" spans="1:7" ht="15.75" x14ac:dyDescent="0.25">
      <c r="D2" s="49" t="s">
        <v>99</v>
      </c>
      <c r="E2" s="49"/>
      <c r="F2" s="49"/>
      <c r="G2" s="49"/>
    </row>
    <row r="3" spans="1:7" ht="15.75" x14ac:dyDescent="0.25">
      <c r="D3" s="42"/>
      <c r="E3" s="42"/>
      <c r="F3" s="42"/>
      <c r="G3" s="42"/>
    </row>
    <row r="4" spans="1:7" s="1" customFormat="1" ht="30.75" customHeight="1" x14ac:dyDescent="0.25">
      <c r="A4" s="47" t="s">
        <v>100</v>
      </c>
      <c r="B4" s="47"/>
      <c r="C4" s="47"/>
      <c r="D4" s="47"/>
      <c r="E4" s="47"/>
      <c r="F4" s="47"/>
      <c r="G4" s="47"/>
    </row>
    <row r="6" spans="1:7" ht="51.75" x14ac:dyDescent="0.25">
      <c r="A6" s="16" t="s">
        <v>0</v>
      </c>
      <c r="B6" s="17" t="s">
        <v>1</v>
      </c>
      <c r="C6" s="17" t="s">
        <v>2</v>
      </c>
      <c r="D6" s="17" t="s">
        <v>97</v>
      </c>
      <c r="E6" s="17" t="s">
        <v>3</v>
      </c>
      <c r="F6" s="17" t="s">
        <v>4</v>
      </c>
      <c r="G6" s="18" t="s">
        <v>5</v>
      </c>
    </row>
    <row r="7" spans="1:7" ht="25.5" x14ac:dyDescent="0.25">
      <c r="A7" s="19" t="s">
        <v>6</v>
      </c>
      <c r="B7" s="20" t="s">
        <v>7</v>
      </c>
      <c r="C7" s="21"/>
      <c r="D7" s="22">
        <f>D8+D11+D14+D17+D18</f>
        <v>6683.9000000000005</v>
      </c>
      <c r="E7" s="22">
        <f>E8+E11+E14+E17+E18</f>
        <v>6054</v>
      </c>
      <c r="F7" s="22">
        <f>F8+F11+F14+F17+F18</f>
        <v>6255.3</v>
      </c>
      <c r="G7" s="23"/>
    </row>
    <row r="8" spans="1:7" ht="25.5" x14ac:dyDescent="0.25">
      <c r="A8" s="24" t="s">
        <v>8</v>
      </c>
      <c r="B8" s="25" t="s">
        <v>9</v>
      </c>
      <c r="C8" s="26"/>
      <c r="D8" s="27">
        <f>SUM(D9:D10)</f>
        <v>3403.5</v>
      </c>
      <c r="E8" s="27">
        <f>SUM(E9:E10)</f>
        <v>3577.4</v>
      </c>
      <c r="F8" s="27">
        <f>SUM(F9:F10)</f>
        <v>3747.2</v>
      </c>
      <c r="G8" s="28"/>
    </row>
    <row r="9" spans="1:7" x14ac:dyDescent="0.25">
      <c r="A9" s="11"/>
      <c r="B9" s="12"/>
      <c r="C9" s="13" t="s">
        <v>10</v>
      </c>
      <c r="D9" s="14">
        <v>3183.5</v>
      </c>
      <c r="E9" s="14">
        <v>3351.4</v>
      </c>
      <c r="F9" s="14">
        <v>3515.2</v>
      </c>
      <c r="G9" s="15"/>
    </row>
    <row r="10" spans="1:7" x14ac:dyDescent="0.25">
      <c r="A10" s="11"/>
      <c r="B10" s="12"/>
      <c r="C10" s="13" t="s">
        <v>11</v>
      </c>
      <c r="D10" s="14">
        <v>220</v>
      </c>
      <c r="E10" s="14">
        <v>226</v>
      </c>
      <c r="F10" s="14">
        <v>232</v>
      </c>
      <c r="G10" s="15"/>
    </row>
    <row r="11" spans="1:7" ht="25.5" x14ac:dyDescent="0.25">
      <c r="A11" s="24" t="s">
        <v>12</v>
      </c>
      <c r="B11" s="25" t="s">
        <v>13</v>
      </c>
      <c r="C11" s="26"/>
      <c r="D11" s="27">
        <f>SUM(D12:D13)</f>
        <v>1408.1</v>
      </c>
      <c r="E11" s="27">
        <f>SUM(E12:E13)</f>
        <v>1408.8</v>
      </c>
      <c r="F11" s="27">
        <f>SUM(F12:F13)</f>
        <v>1409.3</v>
      </c>
      <c r="G11" s="28"/>
    </row>
    <row r="12" spans="1:7" x14ac:dyDescent="0.25">
      <c r="A12" s="11"/>
      <c r="B12" s="12"/>
      <c r="C12" s="13" t="s">
        <v>10</v>
      </c>
      <c r="D12" s="14">
        <v>1396.1</v>
      </c>
      <c r="E12" s="14">
        <v>1396.8</v>
      </c>
      <c r="F12" s="14">
        <v>1397.3</v>
      </c>
      <c r="G12" s="15"/>
    </row>
    <row r="13" spans="1:7" x14ac:dyDescent="0.25">
      <c r="A13" s="11"/>
      <c r="B13" s="12"/>
      <c r="C13" s="13" t="s">
        <v>11</v>
      </c>
      <c r="D13" s="14">
        <v>12</v>
      </c>
      <c r="E13" s="14">
        <v>12</v>
      </c>
      <c r="F13" s="14">
        <v>12</v>
      </c>
      <c r="G13" s="15"/>
    </row>
    <row r="14" spans="1:7" ht="25.5" x14ac:dyDescent="0.25">
      <c r="A14" s="24" t="s">
        <v>14</v>
      </c>
      <c r="B14" s="25" t="s">
        <v>15</v>
      </c>
      <c r="C14" s="26"/>
      <c r="D14" s="27">
        <f>SUM(D15:D16)</f>
        <v>695.9</v>
      </c>
      <c r="E14" s="27">
        <f>SUM(E15:E16)</f>
        <v>720.5</v>
      </c>
      <c r="F14" s="27">
        <f>SUM(F15:F16)</f>
        <v>751.5</v>
      </c>
      <c r="G14" s="28" t="s">
        <v>16</v>
      </c>
    </row>
    <row r="15" spans="1:7" x14ac:dyDescent="0.25">
      <c r="A15" s="11"/>
      <c r="B15" s="12"/>
      <c r="C15" s="13" t="s">
        <v>11</v>
      </c>
      <c r="D15" s="14">
        <v>27</v>
      </c>
      <c r="E15" s="14">
        <v>27</v>
      </c>
      <c r="F15" s="14">
        <v>27</v>
      </c>
      <c r="G15" s="15"/>
    </row>
    <row r="16" spans="1:7" x14ac:dyDescent="0.25">
      <c r="A16" s="11"/>
      <c r="B16" s="12"/>
      <c r="C16" s="13" t="s">
        <v>10</v>
      </c>
      <c r="D16" s="14">
        <v>668.9</v>
      </c>
      <c r="E16" s="14">
        <v>693.5</v>
      </c>
      <c r="F16" s="14">
        <v>724.5</v>
      </c>
      <c r="G16" s="15"/>
    </row>
    <row r="17" spans="1:7" ht="25.5" x14ac:dyDescent="0.25">
      <c r="A17" s="24" t="s">
        <v>17</v>
      </c>
      <c r="B17" s="25" t="s">
        <v>18</v>
      </c>
      <c r="C17" s="26" t="s">
        <v>10</v>
      </c>
      <c r="D17" s="29">
        <v>829.1</v>
      </c>
      <c r="E17" s="29">
        <v>0</v>
      </c>
      <c r="F17" s="29">
        <v>0</v>
      </c>
      <c r="G17" s="28" t="s">
        <v>16</v>
      </c>
    </row>
    <row r="18" spans="1:7" ht="51" x14ac:dyDescent="0.25">
      <c r="A18" s="24" t="s">
        <v>19</v>
      </c>
      <c r="B18" s="25" t="s">
        <v>20</v>
      </c>
      <c r="C18" s="26"/>
      <c r="D18" s="27">
        <f>SUM(D19:D20)-0.1</f>
        <v>347.29999999999995</v>
      </c>
      <c r="E18" s="27">
        <f>SUM(E19:E20)-0.1</f>
        <v>347.29999999999995</v>
      </c>
      <c r="F18" s="27">
        <f>SUM(F19:F20)-0.1</f>
        <v>347.29999999999995</v>
      </c>
      <c r="G18" s="28"/>
    </row>
    <row r="19" spans="1:7" x14ac:dyDescent="0.25">
      <c r="A19" s="11"/>
      <c r="B19" s="12"/>
      <c r="C19" s="13" t="s">
        <v>21</v>
      </c>
      <c r="D19" s="14">
        <v>228.4</v>
      </c>
      <c r="E19" s="14">
        <v>228.4</v>
      </c>
      <c r="F19" s="14">
        <v>228.4</v>
      </c>
      <c r="G19" s="15"/>
    </row>
    <row r="20" spans="1:7" x14ac:dyDescent="0.25">
      <c r="A20" s="11"/>
      <c r="B20" s="12"/>
      <c r="C20" s="13" t="s">
        <v>22</v>
      </c>
      <c r="D20" s="14">
        <v>119</v>
      </c>
      <c r="E20" s="14">
        <v>119</v>
      </c>
      <c r="F20" s="14">
        <v>119</v>
      </c>
      <c r="G20" s="15"/>
    </row>
    <row r="21" spans="1:7" ht="25.5" x14ac:dyDescent="0.25">
      <c r="A21" s="19" t="s">
        <v>23</v>
      </c>
      <c r="B21" s="20" t="s">
        <v>24</v>
      </c>
      <c r="C21" s="21"/>
      <c r="D21" s="22">
        <f>SUM(D22:D25)</f>
        <v>580</v>
      </c>
      <c r="E21" s="22">
        <f>SUM(E22:E25)</f>
        <v>591</v>
      </c>
      <c r="F21" s="22">
        <f>SUM(F22:F25)</f>
        <v>602</v>
      </c>
      <c r="G21" s="23"/>
    </row>
    <row r="22" spans="1:7" ht="25.5" x14ac:dyDescent="0.25">
      <c r="A22" s="24" t="s">
        <v>25</v>
      </c>
      <c r="B22" s="25" t="s">
        <v>26</v>
      </c>
      <c r="C22" s="26" t="s">
        <v>10</v>
      </c>
      <c r="D22" s="29">
        <v>10</v>
      </c>
      <c r="E22" s="29">
        <v>10</v>
      </c>
      <c r="F22" s="29">
        <v>10</v>
      </c>
      <c r="G22" s="28"/>
    </row>
    <row r="23" spans="1:7" ht="25.5" x14ac:dyDescent="0.25">
      <c r="A23" s="24" t="s">
        <v>27</v>
      </c>
      <c r="B23" s="25" t="s">
        <v>28</v>
      </c>
      <c r="C23" s="26" t="s">
        <v>10</v>
      </c>
      <c r="D23" s="29">
        <v>170</v>
      </c>
      <c r="E23" s="29">
        <v>170</v>
      </c>
      <c r="F23" s="29">
        <v>170</v>
      </c>
      <c r="G23" s="28"/>
    </row>
    <row r="24" spans="1:7" ht="38.25" x14ac:dyDescent="0.25">
      <c r="A24" s="24" t="s">
        <v>29</v>
      </c>
      <c r="B24" s="25" t="s">
        <v>30</v>
      </c>
      <c r="C24" s="26" t="s">
        <v>10</v>
      </c>
      <c r="D24" s="29">
        <v>280</v>
      </c>
      <c r="E24" s="29">
        <v>290</v>
      </c>
      <c r="F24" s="29">
        <v>300</v>
      </c>
      <c r="G24" s="28"/>
    </row>
    <row r="25" spans="1:7" x14ac:dyDescent="0.25">
      <c r="A25" s="24" t="s">
        <v>31</v>
      </c>
      <c r="B25" s="25" t="s">
        <v>32</v>
      </c>
      <c r="C25" s="26"/>
      <c r="D25" s="27">
        <f>SUM(D26:D28)</f>
        <v>120</v>
      </c>
      <c r="E25" s="27">
        <f>SUM(E26:E28)</f>
        <v>121</v>
      </c>
      <c r="F25" s="27">
        <f>SUM(F26:F28)</f>
        <v>122</v>
      </c>
      <c r="G25" s="28" t="s">
        <v>33</v>
      </c>
    </row>
    <row r="26" spans="1:7" x14ac:dyDescent="0.25">
      <c r="A26" s="24" t="s">
        <v>34</v>
      </c>
      <c r="B26" s="25" t="s">
        <v>35</v>
      </c>
      <c r="C26" s="26" t="s">
        <v>10</v>
      </c>
      <c r="D26" s="29">
        <v>65</v>
      </c>
      <c r="E26" s="29">
        <v>66</v>
      </c>
      <c r="F26" s="29">
        <v>67</v>
      </c>
      <c r="G26" s="28"/>
    </row>
    <row r="27" spans="1:7" x14ac:dyDescent="0.25">
      <c r="A27" s="24" t="s">
        <v>36</v>
      </c>
      <c r="B27" s="25" t="s">
        <v>37</v>
      </c>
      <c r="C27" s="26" t="s">
        <v>10</v>
      </c>
      <c r="D27" s="29">
        <v>30</v>
      </c>
      <c r="E27" s="29">
        <v>30</v>
      </c>
      <c r="F27" s="29">
        <v>30</v>
      </c>
      <c r="G27" s="28"/>
    </row>
    <row r="28" spans="1:7" ht="25.5" x14ac:dyDescent="0.25">
      <c r="A28" s="24" t="s">
        <v>38</v>
      </c>
      <c r="B28" s="25" t="s">
        <v>39</v>
      </c>
      <c r="C28" s="26" t="s">
        <v>10</v>
      </c>
      <c r="D28" s="29">
        <v>25</v>
      </c>
      <c r="E28" s="29">
        <v>25</v>
      </c>
      <c r="F28" s="29">
        <v>25</v>
      </c>
      <c r="G28" s="28"/>
    </row>
    <row r="29" spans="1:7" ht="25.5" x14ac:dyDescent="0.25">
      <c r="A29" s="19" t="s">
        <v>40</v>
      </c>
      <c r="B29" s="20" t="s">
        <v>41</v>
      </c>
      <c r="C29" s="21"/>
      <c r="D29" s="22">
        <f>D30+D31+D34+D35+D38</f>
        <v>7583.7999999999993</v>
      </c>
      <c r="E29" s="22">
        <f>E30+E31+E34+E35+E38</f>
        <v>9061.6</v>
      </c>
      <c r="F29" s="22">
        <f>F30+F31+F34+F35+F38</f>
        <v>10061.6</v>
      </c>
      <c r="G29" s="23"/>
    </row>
    <row r="30" spans="1:7" ht="38.25" x14ac:dyDescent="0.25">
      <c r="A30" s="24" t="s">
        <v>42</v>
      </c>
      <c r="B30" s="25" t="s">
        <v>43</v>
      </c>
      <c r="C30" s="26" t="s">
        <v>10</v>
      </c>
      <c r="D30" s="29">
        <v>625.70000000000005</v>
      </c>
      <c r="E30" s="29">
        <v>0</v>
      </c>
      <c r="F30" s="29">
        <v>0</v>
      </c>
      <c r="G30" s="28"/>
    </row>
    <row r="31" spans="1:7" ht="25.5" x14ac:dyDescent="0.25">
      <c r="A31" s="24" t="s">
        <v>44</v>
      </c>
      <c r="B31" s="25" t="s">
        <v>45</v>
      </c>
      <c r="C31" s="26"/>
      <c r="D31" s="27">
        <f>SUM(D32:D33)</f>
        <v>2590.1999999999998</v>
      </c>
      <c r="E31" s="27">
        <f>SUM(E32:E33)</f>
        <v>2590.1999999999998</v>
      </c>
      <c r="F31" s="27">
        <f>SUM(F32:F33)</f>
        <v>2590.1999999999998</v>
      </c>
      <c r="G31" s="28"/>
    </row>
    <row r="32" spans="1:7" x14ac:dyDescent="0.25">
      <c r="A32" s="11"/>
      <c r="B32" s="12"/>
      <c r="C32" s="13" t="s">
        <v>11</v>
      </c>
      <c r="D32" s="14">
        <v>413</v>
      </c>
      <c r="E32" s="14">
        <v>413</v>
      </c>
      <c r="F32" s="14">
        <v>413</v>
      </c>
      <c r="G32" s="15"/>
    </row>
    <row r="33" spans="1:7" x14ac:dyDescent="0.25">
      <c r="A33" s="11"/>
      <c r="B33" s="12"/>
      <c r="C33" s="13" t="s">
        <v>10</v>
      </c>
      <c r="D33" s="14">
        <v>2177.1999999999998</v>
      </c>
      <c r="E33" s="14">
        <v>2177.1999999999998</v>
      </c>
      <c r="F33" s="14">
        <v>2177.1999999999998</v>
      </c>
      <c r="G33" s="15"/>
    </row>
    <row r="34" spans="1:7" ht="25.5" x14ac:dyDescent="0.25">
      <c r="A34" s="24" t="s">
        <v>46</v>
      </c>
      <c r="B34" s="25" t="s">
        <v>47</v>
      </c>
      <c r="C34" s="26" t="s">
        <v>10</v>
      </c>
      <c r="D34" s="29">
        <v>4000</v>
      </c>
      <c r="E34" s="29">
        <v>5000</v>
      </c>
      <c r="F34" s="29">
        <v>6000</v>
      </c>
      <c r="G34" s="28" t="s">
        <v>48</v>
      </c>
    </row>
    <row r="35" spans="1:7" ht="25.5" x14ac:dyDescent="0.25">
      <c r="A35" s="24" t="s">
        <v>49</v>
      </c>
      <c r="B35" s="25" t="s">
        <v>50</v>
      </c>
      <c r="C35" s="26"/>
      <c r="D35" s="27">
        <f>SUM(D36:D37)+0.1</f>
        <v>207.39999999999998</v>
      </c>
      <c r="E35" s="27">
        <f>SUM(E36:E37)</f>
        <v>829.4</v>
      </c>
      <c r="F35" s="27">
        <f>SUM(F36:F37)</f>
        <v>829.4</v>
      </c>
      <c r="G35" s="28"/>
    </row>
    <row r="36" spans="1:7" x14ac:dyDescent="0.25">
      <c r="A36" s="11"/>
      <c r="B36" s="12"/>
      <c r="C36" s="13" t="s">
        <v>51</v>
      </c>
      <c r="D36" s="14">
        <v>176.2</v>
      </c>
      <c r="E36" s="14">
        <v>705</v>
      </c>
      <c r="F36" s="14">
        <v>705</v>
      </c>
      <c r="G36" s="15"/>
    </row>
    <row r="37" spans="1:7" x14ac:dyDescent="0.25">
      <c r="A37" s="11"/>
      <c r="B37" s="12"/>
      <c r="C37" s="13" t="s">
        <v>22</v>
      </c>
      <c r="D37" s="14">
        <v>31.1</v>
      </c>
      <c r="E37" s="14">
        <v>124.4</v>
      </c>
      <c r="F37" s="14">
        <v>124.4</v>
      </c>
      <c r="G37" s="15"/>
    </row>
    <row r="38" spans="1:7" ht="25.5" x14ac:dyDescent="0.25">
      <c r="A38" s="24" t="s">
        <v>52</v>
      </c>
      <c r="B38" s="25" t="s">
        <v>53</v>
      </c>
      <c r="C38" s="26"/>
      <c r="D38" s="27">
        <f>SUM(D39:D40)</f>
        <v>160.5</v>
      </c>
      <c r="E38" s="27">
        <f>SUM(E39:E40)</f>
        <v>642</v>
      </c>
      <c r="F38" s="27">
        <f>SUM(F39:F40)</f>
        <v>642</v>
      </c>
      <c r="G38" s="28"/>
    </row>
    <row r="39" spans="1:7" x14ac:dyDescent="0.25">
      <c r="A39" s="11"/>
      <c r="B39" s="12"/>
      <c r="C39" s="13" t="s">
        <v>51</v>
      </c>
      <c r="D39" s="14">
        <v>136.4</v>
      </c>
      <c r="E39" s="14">
        <v>545.70000000000005</v>
      </c>
      <c r="F39" s="14">
        <v>545.70000000000005</v>
      </c>
      <c r="G39" s="15"/>
    </row>
    <row r="40" spans="1:7" x14ac:dyDescent="0.25">
      <c r="A40" s="11"/>
      <c r="B40" s="12"/>
      <c r="C40" s="13" t="s">
        <v>22</v>
      </c>
      <c r="D40" s="14">
        <v>24.1</v>
      </c>
      <c r="E40" s="14">
        <v>96.3</v>
      </c>
      <c r="F40" s="14">
        <v>96.3</v>
      </c>
      <c r="G40" s="15"/>
    </row>
    <row r="41" spans="1:7" ht="51" x14ac:dyDescent="0.25">
      <c r="A41" s="19" t="s">
        <v>54</v>
      </c>
      <c r="B41" s="20" t="s">
        <v>55</v>
      </c>
      <c r="C41" s="21"/>
      <c r="D41" s="22">
        <f>D42+D45+D46</f>
        <v>1260</v>
      </c>
      <c r="E41" s="22">
        <f>E42+E45+E46</f>
        <v>1277</v>
      </c>
      <c r="F41" s="22">
        <f>F42+F45+F46</f>
        <v>1294</v>
      </c>
      <c r="G41" s="23"/>
    </row>
    <row r="42" spans="1:7" ht="25.5" x14ac:dyDescent="0.25">
      <c r="A42" s="24" t="s">
        <v>56</v>
      </c>
      <c r="B42" s="25" t="s">
        <v>57</v>
      </c>
      <c r="C42" s="26"/>
      <c r="D42" s="27">
        <f>SUM(D43:D44)</f>
        <v>60</v>
      </c>
      <c r="E42" s="27">
        <f>SUM(E43:E44)</f>
        <v>62</v>
      </c>
      <c r="F42" s="27">
        <f>SUM(F43:F44)</f>
        <v>64</v>
      </c>
      <c r="G42" s="28"/>
    </row>
    <row r="43" spans="1:7" ht="25.5" x14ac:dyDescent="0.25">
      <c r="A43" s="24" t="s">
        <v>58</v>
      </c>
      <c r="B43" s="25" t="s">
        <v>59</v>
      </c>
      <c r="C43" s="26" t="s">
        <v>10</v>
      </c>
      <c r="D43" s="29">
        <v>15</v>
      </c>
      <c r="E43" s="29">
        <v>16</v>
      </c>
      <c r="F43" s="29">
        <v>17</v>
      </c>
      <c r="G43" s="28"/>
    </row>
    <row r="44" spans="1:7" ht="25.5" x14ac:dyDescent="0.25">
      <c r="A44" s="24" t="s">
        <v>60</v>
      </c>
      <c r="B44" s="25" t="s">
        <v>61</v>
      </c>
      <c r="C44" s="26" t="s">
        <v>10</v>
      </c>
      <c r="D44" s="29">
        <v>45</v>
      </c>
      <c r="E44" s="29">
        <v>46</v>
      </c>
      <c r="F44" s="29">
        <v>47</v>
      </c>
      <c r="G44" s="28"/>
    </row>
    <row r="45" spans="1:7" ht="38.25" x14ac:dyDescent="0.25">
      <c r="A45" s="24" t="s">
        <v>62</v>
      </c>
      <c r="B45" s="25" t="s">
        <v>63</v>
      </c>
      <c r="C45" s="26" t="s">
        <v>10</v>
      </c>
      <c r="D45" s="29">
        <v>1080</v>
      </c>
      <c r="E45" s="29">
        <v>1090</v>
      </c>
      <c r="F45" s="29">
        <v>1100</v>
      </c>
      <c r="G45" s="28"/>
    </row>
    <row r="46" spans="1:7" ht="38.25" x14ac:dyDescent="0.25">
      <c r="A46" s="24" t="s">
        <v>64</v>
      </c>
      <c r="B46" s="25" t="s">
        <v>65</v>
      </c>
      <c r="C46" s="26" t="s">
        <v>10</v>
      </c>
      <c r="D46" s="29">
        <v>120</v>
      </c>
      <c r="E46" s="29">
        <v>125</v>
      </c>
      <c r="F46" s="29">
        <v>130</v>
      </c>
      <c r="G46" s="28"/>
    </row>
    <row r="47" spans="1:7" ht="25.5" x14ac:dyDescent="0.25">
      <c r="A47" s="19" t="s">
        <v>66</v>
      </c>
      <c r="B47" s="20" t="s">
        <v>67</v>
      </c>
      <c r="C47" s="21"/>
      <c r="D47" s="22">
        <f>SUM(D48:D52)</f>
        <v>89.5</v>
      </c>
      <c r="E47" s="22">
        <f>SUM(E48:E52)</f>
        <v>98</v>
      </c>
      <c r="F47" s="22">
        <f>SUM(F48:F52)</f>
        <v>106</v>
      </c>
      <c r="G47" s="23"/>
    </row>
    <row r="48" spans="1:7" ht="38.25" x14ac:dyDescent="0.25">
      <c r="A48" s="24" t="s">
        <v>68</v>
      </c>
      <c r="B48" s="25" t="s">
        <v>69</v>
      </c>
      <c r="C48" s="26" t="s">
        <v>10</v>
      </c>
      <c r="D48" s="29">
        <v>14</v>
      </c>
      <c r="E48" s="29">
        <v>17</v>
      </c>
      <c r="F48" s="29">
        <v>20</v>
      </c>
      <c r="G48" s="28"/>
    </row>
    <row r="49" spans="1:7" ht="25.5" x14ac:dyDescent="0.25">
      <c r="A49" s="24" t="s">
        <v>70</v>
      </c>
      <c r="B49" s="25" t="s">
        <v>71</v>
      </c>
      <c r="C49" s="26" t="s">
        <v>10</v>
      </c>
      <c r="D49" s="29">
        <v>6</v>
      </c>
      <c r="E49" s="29">
        <v>6</v>
      </c>
      <c r="F49" s="29">
        <v>6</v>
      </c>
      <c r="G49" s="28"/>
    </row>
    <row r="50" spans="1:7" ht="51" x14ac:dyDescent="0.25">
      <c r="A50" s="24" t="s">
        <v>72</v>
      </c>
      <c r="B50" s="25" t="s">
        <v>73</v>
      </c>
      <c r="C50" s="26" t="s">
        <v>10</v>
      </c>
      <c r="D50" s="29">
        <v>29.5</v>
      </c>
      <c r="E50" s="29">
        <v>31</v>
      </c>
      <c r="F50" s="29">
        <v>32</v>
      </c>
      <c r="G50" s="28"/>
    </row>
    <row r="51" spans="1:7" ht="25.5" x14ac:dyDescent="0.25">
      <c r="A51" s="24" t="s">
        <v>74</v>
      </c>
      <c r="B51" s="25" t="s">
        <v>75</v>
      </c>
      <c r="C51" s="26" t="s">
        <v>10</v>
      </c>
      <c r="D51" s="29">
        <v>10</v>
      </c>
      <c r="E51" s="29">
        <v>12</v>
      </c>
      <c r="F51" s="29">
        <v>14</v>
      </c>
      <c r="G51" s="28" t="s">
        <v>76</v>
      </c>
    </row>
    <row r="52" spans="1:7" ht="38.25" x14ac:dyDescent="0.25">
      <c r="A52" s="24" t="s">
        <v>77</v>
      </c>
      <c r="B52" s="25" t="s">
        <v>78</v>
      </c>
      <c r="C52" s="26" t="s">
        <v>10</v>
      </c>
      <c r="D52" s="29">
        <v>30</v>
      </c>
      <c r="E52" s="29">
        <v>32</v>
      </c>
      <c r="F52" s="29">
        <v>34</v>
      </c>
      <c r="G52" s="28"/>
    </row>
    <row r="53" spans="1:7" ht="25.5" x14ac:dyDescent="0.25">
      <c r="A53" s="19" t="s">
        <v>79</v>
      </c>
      <c r="B53" s="20" t="s">
        <v>80</v>
      </c>
      <c r="C53" s="21"/>
      <c r="D53" s="22">
        <f>SUM(D54:D54)</f>
        <v>21.1</v>
      </c>
      <c r="E53" s="22">
        <f>SUM(E54:E54)</f>
        <v>21.1</v>
      </c>
      <c r="F53" s="22">
        <f>SUM(F54:F54)</f>
        <v>21.1</v>
      </c>
      <c r="G53" s="23"/>
    </row>
    <row r="54" spans="1:7" ht="38.25" x14ac:dyDescent="0.25">
      <c r="A54" s="30" t="s">
        <v>81</v>
      </c>
      <c r="B54" s="31" t="s">
        <v>82</v>
      </c>
      <c r="C54" s="32" t="s">
        <v>83</v>
      </c>
      <c r="D54" s="33">
        <v>21.1</v>
      </c>
      <c r="E54" s="33">
        <v>21.1</v>
      </c>
      <c r="F54" s="33">
        <v>21.1</v>
      </c>
      <c r="G54" s="34"/>
    </row>
    <row r="55" spans="1:7" x14ac:dyDescent="0.25">
      <c r="A55" s="43"/>
      <c r="B55" s="43"/>
      <c r="C55" s="44"/>
      <c r="D55" s="45"/>
      <c r="E55" s="45"/>
      <c r="F55" s="45"/>
      <c r="G55" s="46"/>
    </row>
    <row r="56" spans="1:7" x14ac:dyDescent="0.25">
      <c r="A56" s="43"/>
      <c r="B56" s="43"/>
      <c r="C56" s="44"/>
      <c r="D56" s="45"/>
      <c r="E56" s="45"/>
      <c r="F56" s="45"/>
      <c r="G56" s="46"/>
    </row>
    <row r="57" spans="1:7" x14ac:dyDescent="0.25">
      <c r="A57" s="43"/>
      <c r="B57" s="43"/>
      <c r="C57" s="44"/>
      <c r="D57" s="45"/>
      <c r="E57" s="45"/>
      <c r="F57" s="45"/>
      <c r="G57" s="46"/>
    </row>
    <row r="58" spans="1:7" x14ac:dyDescent="0.25">
      <c r="A58" s="43"/>
      <c r="B58" s="43"/>
      <c r="C58" s="44"/>
      <c r="D58" s="45"/>
      <c r="E58" s="45"/>
      <c r="F58" s="45"/>
      <c r="G58" s="46"/>
    </row>
    <row r="59" spans="1:7" s="10" customFormat="1" ht="16.5" x14ac:dyDescent="0.25">
      <c r="A59" s="2"/>
      <c r="B59" s="2"/>
      <c r="C59" s="3"/>
      <c r="D59" s="4"/>
      <c r="E59" s="4"/>
      <c r="F59" s="4"/>
      <c r="G59" s="5"/>
    </row>
    <row r="60" spans="1:7" s="10" customFormat="1" ht="16.5" x14ac:dyDescent="0.25">
      <c r="A60" s="2"/>
      <c r="B60" s="2"/>
      <c r="C60" s="3"/>
      <c r="D60" s="4"/>
      <c r="E60" s="4"/>
      <c r="F60" s="4"/>
      <c r="G60" s="5"/>
    </row>
    <row r="61" spans="1:7" s="10" customFormat="1" ht="16.5" x14ac:dyDescent="0.25">
      <c r="A61" s="2"/>
      <c r="B61" s="2"/>
      <c r="C61" s="3"/>
      <c r="D61" s="4"/>
      <c r="E61" s="4"/>
      <c r="F61" s="4"/>
      <c r="G61" s="5"/>
    </row>
    <row r="62" spans="1:7" s="10" customFormat="1" ht="16.5" x14ac:dyDescent="0.25">
      <c r="A62" s="2"/>
      <c r="B62" s="2"/>
      <c r="C62" s="3"/>
      <c r="D62" s="4"/>
      <c r="E62" s="4"/>
      <c r="F62" s="4"/>
      <c r="G62" s="5"/>
    </row>
    <row r="63" spans="1:7" s="10" customFormat="1" ht="16.5" x14ac:dyDescent="0.25">
      <c r="A63" s="2"/>
      <c r="B63" s="2"/>
      <c r="C63" s="3"/>
      <c r="D63" s="4"/>
      <c r="E63" s="4"/>
      <c r="F63" s="4"/>
      <c r="G63" s="5"/>
    </row>
    <row r="64" spans="1:7" s="10" customFormat="1" ht="16.5" x14ac:dyDescent="0.25">
      <c r="A64" s="2"/>
      <c r="B64" s="2"/>
      <c r="C64" s="3"/>
      <c r="D64" s="4"/>
      <c r="E64" s="4"/>
      <c r="F64" s="4"/>
      <c r="G64" s="5"/>
    </row>
    <row r="65" spans="1:5" ht="35.25" x14ac:dyDescent="0.25">
      <c r="A65" s="35" t="s">
        <v>0</v>
      </c>
      <c r="B65" s="35" t="s">
        <v>1</v>
      </c>
      <c r="C65" s="35" t="s">
        <v>97</v>
      </c>
      <c r="D65" s="35" t="s">
        <v>3</v>
      </c>
      <c r="E65" s="35" t="s">
        <v>4</v>
      </c>
    </row>
    <row r="66" spans="1:5" ht="25.5" x14ac:dyDescent="0.25">
      <c r="A66" s="12" t="s">
        <v>84</v>
      </c>
      <c r="B66" s="12" t="s">
        <v>85</v>
      </c>
      <c r="C66" s="36">
        <f>SUM(C67:C70)</f>
        <v>15677.2</v>
      </c>
      <c r="D66" s="36">
        <f>SUM(D67:D70)-0.1</f>
        <v>15623.6</v>
      </c>
      <c r="E66" s="36">
        <f>SUM(E67:E70)-0.1</f>
        <v>16860.900000000005</v>
      </c>
    </row>
    <row r="67" spans="1:5" ht="25.5" x14ac:dyDescent="0.25">
      <c r="A67" s="12" t="s">
        <v>10</v>
      </c>
      <c r="B67" s="12" t="s">
        <v>86</v>
      </c>
      <c r="C67" s="14">
        <v>14810</v>
      </c>
      <c r="D67" s="14">
        <v>14584.9</v>
      </c>
      <c r="E67" s="14">
        <v>15816.2</v>
      </c>
    </row>
    <row r="68" spans="1:5" ht="25.5" x14ac:dyDescent="0.25">
      <c r="A68" s="12" t="s">
        <v>83</v>
      </c>
      <c r="B68" s="12" t="s">
        <v>87</v>
      </c>
      <c r="C68" s="14">
        <v>21.1</v>
      </c>
      <c r="D68" s="14">
        <v>21.1</v>
      </c>
      <c r="E68" s="14">
        <v>21.1</v>
      </c>
    </row>
    <row r="69" spans="1:5" x14ac:dyDescent="0.25">
      <c r="A69" s="12" t="s">
        <v>11</v>
      </c>
      <c r="B69" s="12" t="s">
        <v>88</v>
      </c>
      <c r="C69" s="14">
        <v>672</v>
      </c>
      <c r="D69" s="14">
        <v>678</v>
      </c>
      <c r="E69" s="14">
        <v>684</v>
      </c>
    </row>
    <row r="70" spans="1:5" x14ac:dyDescent="0.25">
      <c r="A70" s="12" t="s">
        <v>22</v>
      </c>
      <c r="B70" s="12" t="s">
        <v>89</v>
      </c>
      <c r="C70" s="14">
        <v>174.1</v>
      </c>
      <c r="D70" s="14">
        <v>339.7</v>
      </c>
      <c r="E70" s="14">
        <v>339.7</v>
      </c>
    </row>
    <row r="71" spans="1:5" x14ac:dyDescent="0.25">
      <c r="A71" s="12" t="s">
        <v>90</v>
      </c>
      <c r="B71" s="12" t="s">
        <v>91</v>
      </c>
      <c r="C71" s="36">
        <f>SUM(C72:C73)</f>
        <v>541.1</v>
      </c>
      <c r="D71" s="36">
        <f>SUM(D72:D73)</f>
        <v>1479.1000000000001</v>
      </c>
      <c r="E71" s="36">
        <f>SUM(E72:E73)</f>
        <v>1479.1000000000001</v>
      </c>
    </row>
    <row r="72" spans="1:5" x14ac:dyDescent="0.25">
      <c r="A72" s="12" t="s">
        <v>51</v>
      </c>
      <c r="B72" s="12" t="s">
        <v>92</v>
      </c>
      <c r="C72" s="14">
        <v>312.7</v>
      </c>
      <c r="D72" s="14">
        <v>1250.7</v>
      </c>
      <c r="E72" s="14">
        <v>1250.7</v>
      </c>
    </row>
    <row r="73" spans="1:5" x14ac:dyDescent="0.25">
      <c r="A73" s="12" t="s">
        <v>21</v>
      </c>
      <c r="B73" s="12" t="s">
        <v>93</v>
      </c>
      <c r="C73" s="14">
        <v>228.4</v>
      </c>
      <c r="D73" s="14">
        <v>228.4</v>
      </c>
      <c r="E73" s="14">
        <v>228.4</v>
      </c>
    </row>
    <row r="74" spans="1:5" ht="25.5" x14ac:dyDescent="0.25">
      <c r="A74" s="37"/>
      <c r="B74" s="38" t="s">
        <v>94</v>
      </c>
      <c r="C74" s="39">
        <f>C66+C71</f>
        <v>16218.300000000001</v>
      </c>
      <c r="D74" s="39">
        <f>D66+D71</f>
        <v>17102.7</v>
      </c>
      <c r="E74" s="39">
        <f>E66+E71</f>
        <v>18340.000000000004</v>
      </c>
    </row>
    <row r="75" spans="1:5" x14ac:dyDescent="0.25">
      <c r="A75" s="7"/>
      <c r="B75" s="8"/>
      <c r="C75" s="9"/>
      <c r="D75" s="9"/>
      <c r="E75" s="9"/>
    </row>
    <row r="76" spans="1:5" x14ac:dyDescent="0.25">
      <c r="A76" s="6"/>
      <c r="B76" s="40" t="s">
        <v>95</v>
      </c>
      <c r="C76" s="41">
        <v>0</v>
      </c>
      <c r="D76" s="41">
        <v>0</v>
      </c>
      <c r="E76" s="41">
        <v>0</v>
      </c>
    </row>
    <row r="77" spans="1:5" x14ac:dyDescent="0.25">
      <c r="A77" s="6"/>
      <c r="B77" s="40" t="s">
        <v>96</v>
      </c>
      <c r="C77" s="41">
        <v>367.9</v>
      </c>
      <c r="D77" s="41">
        <v>1471.4</v>
      </c>
      <c r="E77" s="41">
        <v>1471.4</v>
      </c>
    </row>
  </sheetData>
  <mergeCells count="3">
    <mergeCell ref="A4:G4"/>
    <mergeCell ref="D1:G1"/>
    <mergeCell ref="D2:G2"/>
  </mergeCells>
  <pageMargins left="0.39370078740157483" right="0.39370078740157483" top="0.78740157480314965" bottom="0.39370078740157483" header="0.39370078740157483" footer="0.39370078740157483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Žadeikienė</dc:creator>
  <cp:lastModifiedBy>Inga Žadeikienė</cp:lastModifiedBy>
  <cp:lastPrinted>2026-01-09T10:14:19Z</cp:lastPrinted>
  <dcterms:created xsi:type="dcterms:W3CDTF">2026-01-09T08:02:08Z</dcterms:created>
  <dcterms:modified xsi:type="dcterms:W3CDTF">2026-01-09T10:14:55Z</dcterms:modified>
</cp:coreProperties>
</file>