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90" windowWidth="15480" windowHeight="11640"/>
  </bookViews>
  <sheets>
    <sheet name="BENDRAS" sheetId="14" r:id="rId1"/>
  </sheets>
  <calcPr calcId="125725"/>
</workbook>
</file>

<file path=xl/calcChain.xml><?xml version="1.0" encoding="utf-8"?>
<calcChain xmlns="http://schemas.openxmlformats.org/spreadsheetml/2006/main">
  <c r="F59" i="14"/>
  <c r="E59"/>
  <c r="D59"/>
  <c r="E47"/>
  <c r="F47"/>
  <c r="D47"/>
  <c r="C56"/>
  <c r="D27"/>
  <c r="E27"/>
  <c r="F27"/>
  <c r="D45"/>
  <c r="E45"/>
  <c r="F45"/>
  <c r="D42"/>
  <c r="E42"/>
  <c r="F42"/>
  <c r="C44"/>
  <c r="D30"/>
  <c r="E30"/>
  <c r="F30"/>
  <c r="C58"/>
  <c r="C25"/>
  <c r="C29"/>
  <c r="C28"/>
  <c r="C23"/>
  <c r="C24"/>
  <c r="C26"/>
  <c r="C22"/>
  <c r="C32"/>
  <c r="C33"/>
  <c r="C34"/>
  <c r="C35"/>
  <c r="C36"/>
  <c r="C37"/>
  <c r="C38"/>
  <c r="C39"/>
  <c r="C31"/>
  <c r="C43"/>
  <c r="C46"/>
  <c r="C45" s="1"/>
  <c r="C49"/>
  <c r="C50"/>
  <c r="C51"/>
  <c r="C52"/>
  <c r="C53"/>
  <c r="C54"/>
  <c r="C55"/>
  <c r="C57"/>
  <c r="C48"/>
  <c r="C61"/>
  <c r="C62"/>
  <c r="C63"/>
  <c r="C60"/>
  <c r="C17"/>
  <c r="C16"/>
  <c r="C18"/>
  <c r="C19"/>
  <c r="C20"/>
  <c r="C6"/>
  <c r="C7"/>
  <c r="C8"/>
  <c r="C9"/>
  <c r="C11"/>
  <c r="C12"/>
  <c r="C13"/>
  <c r="C14"/>
  <c r="C41"/>
  <c r="C40" s="1"/>
  <c r="E21"/>
  <c r="E5"/>
  <c r="E10"/>
  <c r="E15"/>
  <c r="E40"/>
  <c r="D5"/>
  <c r="D10"/>
  <c r="D15"/>
  <c r="D21"/>
  <c r="D40"/>
  <c r="F5"/>
  <c r="F10"/>
  <c r="F15"/>
  <c r="F21"/>
  <c r="F40"/>
  <c r="C59" l="1"/>
  <c r="F64"/>
  <c r="C10"/>
  <c r="C27"/>
  <c r="C21"/>
  <c r="C42"/>
  <c r="C47"/>
  <c r="C30"/>
  <c r="E64"/>
  <c r="C15"/>
  <c r="D64"/>
  <c r="C5"/>
  <c r="C64" l="1"/>
</calcChain>
</file>

<file path=xl/sharedStrings.xml><?xml version="1.0" encoding="utf-8"?>
<sst xmlns="http://schemas.openxmlformats.org/spreadsheetml/2006/main" count="68" uniqueCount="68">
  <si>
    <t>Eil. Nr.</t>
  </si>
  <si>
    <t>Pagal finansavimo šaltinius</t>
  </si>
  <si>
    <t>Iš viso</t>
  </si>
  <si>
    <t>VEIKLOS PROGRAMOS</t>
  </si>
  <si>
    <t>Savivaldybės administracijos darbo organizavimui vykdant savivaldybei teisės aktais priskirtas valstybės funkcijas</t>
  </si>
  <si>
    <t>IŠ VISO</t>
  </si>
  <si>
    <t>Smulkaus ir vidutinio verslo subjektų rėmimui</t>
  </si>
  <si>
    <t>Gyvulinės kilmės atliekų utilizavimui</t>
  </si>
  <si>
    <t>Paskolų grąžinimui ir palūkanų mokėjimui</t>
  </si>
  <si>
    <t xml:space="preserve">Spec. tikslinė dotacija </t>
  </si>
  <si>
    <t xml:space="preserve">Savivaldybės biudžetas          </t>
  </si>
  <si>
    <t xml:space="preserve">Įstaigos surinktos pajamos  </t>
  </si>
  <si>
    <t>01 SVEIKATOS APSAUGA PROGRAMA</t>
  </si>
  <si>
    <t>02 SOCIALINIŲ PASLAUGŲ IR KITOS PARAMOS TEIKIMO PROGRAMA</t>
  </si>
  <si>
    <t>03 ŠVIETIMO IR UGDYMO PROCESO KOKYBĖS UŽTIKRINIMO PROGRAMA</t>
  </si>
  <si>
    <t>04 TURIZMO, SPORTO BEI JAUNIMO INICIATYVŲ PLĖTOJIMO PROGRAMA</t>
  </si>
  <si>
    <t>05 KULTŪROS VEIKLOS IR PLĖTROS PROGRAMA</t>
  </si>
  <si>
    <t xml:space="preserve">07 VALSTYBINIŲ (PERDUOTŲ SAVIVALDYBĖMS) FUNKCIJŲ VYKDYMAS" </t>
  </si>
  <si>
    <t>09 ŽEMĖS ŪKIO IR KAIMO PLĖTROS PROGRAMA</t>
  </si>
  <si>
    <t>10 INFRASTRUKTŪROS OBJEKTŲ PRIEŽIŪROS IR PLĖTROS PROGRAMA</t>
  </si>
  <si>
    <t>11  APLINKOS APSAUGOS PROGRAMA</t>
  </si>
  <si>
    <t xml:space="preserve">   iš jų veiklos užtikrinimui seniūnijose</t>
  </si>
  <si>
    <t>Dantų protezavimo išlaidų kompensavimui</t>
  </si>
  <si>
    <t>Piniginei socialinei paramai</t>
  </si>
  <si>
    <t>Marijampolės savivaldybės visuomenės sveikatos biuro paslaugoms</t>
  </si>
  <si>
    <t>Socialiai pažeidžiamų gyventojų socialinei integracijai</t>
  </si>
  <si>
    <t>Neformaliam vaikų švietimui</t>
  </si>
  <si>
    <t>Sporto mokyklų funkcionavimui</t>
  </si>
  <si>
    <t>Sportinės veiklos skatinimui</t>
  </si>
  <si>
    <t>Savivaldybės administravimui</t>
  </si>
  <si>
    <t xml:space="preserve">   iš jų administravimui seniūnijose</t>
  </si>
  <si>
    <t>Eismo reguliavimo priemonių remontui ir priežiūrai</t>
  </si>
  <si>
    <t>06 VALDYMO PROGRAMA</t>
  </si>
  <si>
    <t>Kultūros įstaigų funkcionavimui</t>
  </si>
  <si>
    <t>Bendruomenių kultūrinės saviraiškos skatinimui ir iniciatyvų rėmimui</t>
  </si>
  <si>
    <t>Kontrolės ir audito tarnyba</t>
  </si>
  <si>
    <t>Savivaldybės taryba</t>
  </si>
  <si>
    <t>Savivaldybės turto administravimui</t>
  </si>
  <si>
    <t>Projektų rėmimui</t>
  </si>
  <si>
    <t>Sveikatos priežiūros įstaigų paslaugų gerinimui</t>
  </si>
  <si>
    <t xml:space="preserve">Socialinių paslaugų teikimui </t>
  </si>
  <si>
    <t>Ikimokyklinio ir bendrojo ugdymo įstaigų funkcionavimui</t>
  </si>
  <si>
    <t xml:space="preserve">Mokinių pavėžėjimui </t>
  </si>
  <si>
    <t>Vaikų saviraiškai ir švietimo pagalbai</t>
  </si>
  <si>
    <t>Švietimo įstaigų aplinkos ir pastatų tvarkymui</t>
  </si>
  <si>
    <t>Hidrotechninių statinių ir kitų melioracijos sistemų būklės gerinimui</t>
  </si>
  <si>
    <t>Miesto ir kaimo viešųjų erdvių tvarkymui</t>
  </si>
  <si>
    <t>Aplinkos apsaugos rėmimo specialiajai programai</t>
  </si>
  <si>
    <t>08 INVESTICIJŲ Į SAVIVALDYBĖS ŪKĮ IR VERSLO SKATINIMO PLĖTROS PROGRAMA</t>
  </si>
  <si>
    <t xml:space="preserve">Turizmo informacijos centro funkcionavimui </t>
  </si>
  <si>
    <t xml:space="preserve">   iš jų gatvių, aikštelių ir šaligatvių dangų priežiūrai ir remontui (išdaužų vietose)</t>
  </si>
  <si>
    <t>Miesto ir kaimo želdinių tvarkymui</t>
  </si>
  <si>
    <t xml:space="preserve">Informacinių technologijų ir elektroninių paslaugų plėtojimui </t>
  </si>
  <si>
    <t>Sveikatinimo priemonių rengimui ir įgyvendinimui</t>
  </si>
  <si>
    <t>Inžinerinių statinių ir sistemų eksploatavimui,  priežiūrai ir plėtrai</t>
  </si>
  <si>
    <t>Viešųjų erdvių  saugumo užtikrinimui,  priežiūrai ir plėtrai</t>
  </si>
  <si>
    <t>Pastatų modernizavimui,  priežiūrai ir plėtrai</t>
  </si>
  <si>
    <t xml:space="preserve">Apšvietimo tinklų elektros energijos sunaudojimui, eksploatavimui, priežiūrai ir plėtrai </t>
  </si>
  <si>
    <t>Teritorijų planavimo ir projektinių  dokumentų rengimui</t>
  </si>
  <si>
    <t>Kultūros paveldo pastatų ir statinių priežiūrai</t>
  </si>
  <si>
    <t>Socialinio būsto plėtrai ir priežiūrai</t>
  </si>
  <si>
    <t>iš jų  seniūnijose</t>
  </si>
  <si>
    <t>Informacijos apie turizmą Marijampolės savivaldybėje sklaidai</t>
  </si>
  <si>
    <t>Savivaldybės reprezentacijai ir tarptautinių ryšių plėtojimui, naujienų ir renginių viešinimui visuomenės informavimo priemonėmis</t>
  </si>
  <si>
    <t>Kelių, gatvių, šaligatvių ir takų priežiūrai ir plėtrai</t>
  </si>
  <si>
    <t>Jaunimo politikos programai finansuoti</t>
  </si>
  <si>
    <t>Investicinių projektų kofinansavimas</t>
  </si>
  <si>
    <t>MARIJAMPOLĖS SAVIVALDYBĖS 2020 METŲ ASIGNAVIMŲ PLANAS PAGAL VEIKLOS PROGRAMAS, TŪKST. EUR. (PROJEKTAS)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</si>
</sst>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"/>
      <charset val="186"/>
    </font>
    <font>
      <sz val="10"/>
      <name val="Times New Roman"/>
      <family val="1"/>
    </font>
    <font>
      <b/>
      <sz val="11"/>
      <name val="Times New Roman"/>
      <family val="1"/>
      <charset val="186"/>
    </font>
    <font>
      <sz val="11"/>
      <name val="Arial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5" xfId="0" applyFont="1" applyBorder="1" applyAlignment="1">
      <alignment horizontal="left"/>
    </xf>
    <xf numFmtId="2" fontId="5" fillId="0" borderId="9" xfId="0" applyNumberFormat="1" applyFont="1" applyFill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5" fillId="0" borderId="4" xfId="0" applyFont="1" applyBorder="1"/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wrapText="1"/>
    </xf>
    <xf numFmtId="1" fontId="3" fillId="0" borderId="0" xfId="0" applyNumberFormat="1" applyFont="1"/>
    <xf numFmtId="0" fontId="5" fillId="0" borderId="1" xfId="0" applyFont="1" applyBorder="1"/>
    <xf numFmtId="0" fontId="5" fillId="0" borderId="2" xfId="0" applyFont="1" applyBorder="1" applyAlignment="1">
      <alignment horizontal="left"/>
    </xf>
    <xf numFmtId="164" fontId="3" fillId="0" borderId="0" xfId="0" applyNumberFormat="1" applyFont="1"/>
    <xf numFmtId="0" fontId="5" fillId="0" borderId="9" xfId="0" applyFont="1" applyFill="1" applyBorder="1" applyAlignment="1">
      <alignment horizontal="center"/>
    </xf>
    <xf numFmtId="164" fontId="5" fillId="0" borderId="9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 vertical="center"/>
    </xf>
    <xf numFmtId="0" fontId="5" fillId="0" borderId="10" xfId="0" applyFont="1" applyBorder="1"/>
    <xf numFmtId="164" fontId="5" fillId="0" borderId="6" xfId="0" applyNumberFormat="1" applyFont="1" applyBorder="1" applyAlignment="1">
      <alignment horizontal="right"/>
    </xf>
    <xf numFmtId="0" fontId="3" fillId="0" borderId="0" xfId="0" applyFont="1" applyBorder="1"/>
    <xf numFmtId="164" fontId="4" fillId="0" borderId="5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5" fillId="0" borderId="10" xfId="0" applyFont="1" applyFill="1" applyBorder="1" applyAlignment="1">
      <alignment horizontal="center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 vertical="center"/>
    </xf>
    <xf numFmtId="164" fontId="5" fillId="0" borderId="13" xfId="0" applyNumberFormat="1" applyFont="1" applyBorder="1" applyAlignment="1">
      <alignment horizontal="right" vertical="center"/>
    </xf>
    <xf numFmtId="164" fontId="5" fillId="0" borderId="15" xfId="0" applyNumberFormat="1" applyFont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164" fontId="5" fillId="0" borderId="16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4" fillId="0" borderId="19" xfId="0" applyNumberFormat="1" applyFont="1" applyBorder="1" applyAlignment="1">
      <alignment horizontal="right" vertical="center"/>
    </xf>
    <xf numFmtId="164" fontId="5" fillId="0" borderId="20" xfId="0" applyNumberFormat="1" applyFont="1" applyBorder="1" applyAlignment="1">
      <alignment horizontal="right"/>
    </xf>
    <xf numFmtId="164" fontId="5" fillId="0" borderId="21" xfId="0" applyNumberFormat="1" applyFont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0" fontId="5" fillId="0" borderId="5" xfId="0" applyFont="1" applyBorder="1" applyAlignment="1">
      <alignment vertical="center" wrapText="1"/>
    </xf>
    <xf numFmtId="0" fontId="5" fillId="0" borderId="7" xfId="0" applyFont="1" applyFill="1" applyBorder="1" applyAlignment="1">
      <alignment horizontal="center"/>
    </xf>
    <xf numFmtId="0" fontId="5" fillId="0" borderId="21" xfId="0" applyFont="1" applyBorder="1"/>
    <xf numFmtId="0" fontId="6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" fontId="4" fillId="0" borderId="17" xfId="0" applyNumberFormat="1" applyFont="1" applyBorder="1" applyAlignment="1">
      <alignment horizontal="right"/>
    </xf>
    <xf numFmtId="164" fontId="4" fillId="0" borderId="23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25" xfId="0" applyNumberFormat="1" applyFont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28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 vertical="center"/>
    </xf>
    <xf numFmtId="0" fontId="5" fillId="0" borderId="9" xfId="0" applyFont="1" applyBorder="1"/>
    <xf numFmtId="164" fontId="4" fillId="0" borderId="37" xfId="0" applyNumberFormat="1" applyFont="1" applyBorder="1" applyAlignment="1">
      <alignment horizontal="right" vertic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vertical="center" wrapText="1"/>
    </xf>
    <xf numFmtId="164" fontId="4" fillId="0" borderId="39" xfId="0" applyNumberFormat="1" applyFont="1" applyBorder="1" applyAlignment="1">
      <alignment horizontal="right" vertical="center"/>
    </xf>
    <xf numFmtId="164" fontId="5" fillId="0" borderId="39" xfId="0" applyNumberFormat="1" applyFont="1" applyBorder="1" applyAlignment="1">
      <alignment horizontal="right"/>
    </xf>
    <xf numFmtId="164" fontId="5" fillId="0" borderId="40" xfId="0" applyNumberFormat="1" applyFont="1" applyBorder="1" applyAlignment="1">
      <alignment horizontal="right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1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 wrapText="1" shrinkToFit="1"/>
    </xf>
    <xf numFmtId="0" fontId="4" fillId="0" borderId="37" xfId="0" applyFont="1" applyBorder="1" applyAlignment="1">
      <alignment horizontal="left" vertical="center" wrapText="1" shrinkToFi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"/>
  <sheetViews>
    <sheetView tabSelected="1" zoomScale="115" zoomScaleNormal="115" workbookViewId="0">
      <selection activeCell="B33" sqref="B33"/>
    </sheetView>
  </sheetViews>
  <sheetFormatPr defaultRowHeight="14.25"/>
  <cols>
    <col min="1" max="1" width="4.5703125" style="1" customWidth="1"/>
    <col min="2" max="2" width="78" style="1" customWidth="1"/>
    <col min="3" max="3" width="10.28515625" style="1" customWidth="1"/>
    <col min="4" max="4" width="11" style="1" customWidth="1"/>
    <col min="5" max="5" width="10.7109375" style="1" customWidth="1"/>
    <col min="6" max="6" width="12.28515625" style="1" customWidth="1"/>
    <col min="7" max="7" width="9.140625" style="1"/>
    <col min="8" max="10" width="9.42578125" style="1" bestFit="1" customWidth="1"/>
    <col min="11" max="16384" width="9.140625" style="1"/>
  </cols>
  <sheetData>
    <row r="1" spans="1:8" ht="35.25" customHeight="1" thickBot="1">
      <c r="A1" s="104" t="s">
        <v>67</v>
      </c>
      <c r="B1" s="104"/>
      <c r="C1" s="104"/>
      <c r="D1" s="104"/>
      <c r="E1" s="104"/>
      <c r="F1" s="104"/>
    </row>
    <row r="2" spans="1:8" ht="8.25" customHeight="1">
      <c r="A2" s="93" t="s">
        <v>0</v>
      </c>
      <c r="B2" s="105" t="s">
        <v>3</v>
      </c>
      <c r="C2" s="93" t="s">
        <v>2</v>
      </c>
      <c r="D2" s="98" t="s">
        <v>1</v>
      </c>
      <c r="E2" s="99"/>
      <c r="F2" s="100"/>
    </row>
    <row r="3" spans="1:8" ht="9" customHeight="1" thickBot="1">
      <c r="A3" s="94"/>
      <c r="B3" s="106"/>
      <c r="C3" s="94"/>
      <c r="D3" s="101"/>
      <c r="E3" s="102"/>
      <c r="F3" s="103"/>
    </row>
    <row r="4" spans="1:8" ht="52.5" customHeight="1" thickBot="1">
      <c r="A4" s="95"/>
      <c r="B4" s="107"/>
      <c r="C4" s="108"/>
      <c r="D4" s="61" t="s">
        <v>10</v>
      </c>
      <c r="E4" s="61" t="s">
        <v>11</v>
      </c>
      <c r="F4" s="62" t="s">
        <v>9</v>
      </c>
    </row>
    <row r="5" spans="1:8" ht="18.75" customHeight="1" thickBot="1">
      <c r="A5" s="88" t="s">
        <v>12</v>
      </c>
      <c r="B5" s="87"/>
      <c r="C5" s="54">
        <f>SUM(C6:C9)</f>
        <v>158</v>
      </c>
      <c r="D5" s="50">
        <f>SUM(D6:D9)</f>
        <v>119</v>
      </c>
      <c r="E5" s="50">
        <f>SUM(E6:E9)</f>
        <v>39</v>
      </c>
      <c r="F5" s="72">
        <f>SUM(F6:F9)</f>
        <v>0</v>
      </c>
    </row>
    <row r="6" spans="1:8" ht="15.75" customHeight="1">
      <c r="A6" s="2">
        <v>1</v>
      </c>
      <c r="B6" s="24" t="s">
        <v>53</v>
      </c>
      <c r="C6" s="64">
        <f>SUM(D6:F6)</f>
        <v>31</v>
      </c>
      <c r="D6" s="28"/>
      <c r="E6" s="13">
        <v>31</v>
      </c>
      <c r="F6" s="44"/>
    </row>
    <row r="7" spans="1:8">
      <c r="A7" s="3">
        <v>2</v>
      </c>
      <c r="B7" s="25" t="s">
        <v>24</v>
      </c>
      <c r="C7" s="65">
        <f>SUM(D7:F7)</f>
        <v>57</v>
      </c>
      <c r="D7" s="14">
        <v>49</v>
      </c>
      <c r="E7" s="14">
        <v>8</v>
      </c>
      <c r="F7" s="34"/>
    </row>
    <row r="8" spans="1:8">
      <c r="A8" s="3">
        <v>3</v>
      </c>
      <c r="B8" s="4" t="s">
        <v>22</v>
      </c>
      <c r="C8" s="65">
        <f>SUM(D8:F8)</f>
        <v>20</v>
      </c>
      <c r="D8" s="14">
        <v>20</v>
      </c>
      <c r="E8" s="14"/>
      <c r="F8" s="34"/>
    </row>
    <row r="9" spans="1:8" ht="15" thickBot="1">
      <c r="A9" s="3">
        <v>4</v>
      </c>
      <c r="B9" s="8" t="s">
        <v>39</v>
      </c>
      <c r="C9" s="65">
        <f>SUM(D9:F9)</f>
        <v>50</v>
      </c>
      <c r="D9" s="14">
        <v>50</v>
      </c>
      <c r="E9" s="14"/>
      <c r="F9" s="34"/>
    </row>
    <row r="10" spans="1:8" ht="18.75" customHeight="1" thickBot="1">
      <c r="A10" s="88" t="s">
        <v>13</v>
      </c>
      <c r="B10" s="89"/>
      <c r="C10" s="66">
        <f>SUM(C11:C14)</f>
        <v>4620.8</v>
      </c>
      <c r="D10" s="50">
        <f>SUM(D11:D14)</f>
        <v>4485.8</v>
      </c>
      <c r="E10" s="51">
        <f>SUM(E11:E14)</f>
        <v>135</v>
      </c>
      <c r="F10" s="72">
        <f>SUM(F11:F14)</f>
        <v>0</v>
      </c>
    </row>
    <row r="11" spans="1:8" ht="15.75" customHeight="1">
      <c r="A11" s="6">
        <v>1</v>
      </c>
      <c r="B11" s="24" t="s">
        <v>23</v>
      </c>
      <c r="C11" s="64">
        <f>SUM(D11)</f>
        <v>1922</v>
      </c>
      <c r="D11" s="28">
        <v>1922</v>
      </c>
      <c r="E11" s="13"/>
      <c r="F11" s="55"/>
    </row>
    <row r="12" spans="1:8" ht="15.75" customHeight="1">
      <c r="A12" s="37">
        <v>2</v>
      </c>
      <c r="B12" s="4" t="s">
        <v>60</v>
      </c>
      <c r="C12" s="67">
        <f>SUM(D12:F12)</f>
        <v>40</v>
      </c>
      <c r="D12" s="28">
        <v>40</v>
      </c>
      <c r="E12" s="28"/>
      <c r="F12" s="55"/>
    </row>
    <row r="13" spans="1:8">
      <c r="A13" s="7">
        <v>3</v>
      </c>
      <c r="B13" s="25" t="s">
        <v>40</v>
      </c>
      <c r="C13" s="65">
        <f>SUM(D13:E13)</f>
        <v>2537.6</v>
      </c>
      <c r="D13" s="14">
        <v>2402.6</v>
      </c>
      <c r="E13" s="14">
        <v>135</v>
      </c>
      <c r="F13" s="34"/>
    </row>
    <row r="14" spans="1:8" ht="15" thickBot="1">
      <c r="A14" s="7">
        <v>4</v>
      </c>
      <c r="B14" s="38" t="s">
        <v>25</v>
      </c>
      <c r="C14" s="68">
        <f>SUM(D14:E14)</f>
        <v>121.2</v>
      </c>
      <c r="D14" s="31">
        <v>121.2</v>
      </c>
      <c r="E14" s="49"/>
      <c r="F14" s="35"/>
    </row>
    <row r="15" spans="1:8" ht="18.75" customHeight="1" thickBot="1">
      <c r="A15" s="88" t="s">
        <v>14</v>
      </c>
      <c r="B15" s="90"/>
      <c r="C15" s="69">
        <f>SUM(C16:C20)</f>
        <v>28671.1</v>
      </c>
      <c r="D15" s="50">
        <f>SUM(D16:D20)</f>
        <v>12742</v>
      </c>
      <c r="E15" s="50">
        <f>SUM(E16:E20)</f>
        <v>1252</v>
      </c>
      <c r="F15" s="72">
        <f>SUM(F16:F20)</f>
        <v>14677.100000000002</v>
      </c>
      <c r="H15" s="26"/>
    </row>
    <row r="16" spans="1:8" ht="16.5" customHeight="1">
      <c r="A16" s="39">
        <v>1</v>
      </c>
      <c r="B16" s="40" t="s">
        <v>41</v>
      </c>
      <c r="C16" s="42">
        <f>SUM(D16:F16)</f>
        <v>25607.5</v>
      </c>
      <c r="D16" s="29">
        <v>10116.9</v>
      </c>
      <c r="E16" s="52">
        <v>1147.9000000000001</v>
      </c>
      <c r="F16" s="46">
        <v>14342.7</v>
      </c>
    </row>
    <row r="17" spans="1:9" ht="15.75" customHeight="1">
      <c r="A17" s="7">
        <v>2</v>
      </c>
      <c r="B17" s="19" t="s">
        <v>26</v>
      </c>
      <c r="C17" s="43">
        <f>SUM(D17:F17)</f>
        <v>1771.3</v>
      </c>
      <c r="D17" s="14">
        <v>1497.1</v>
      </c>
      <c r="E17" s="53">
        <v>94</v>
      </c>
      <c r="F17" s="34">
        <v>180.2</v>
      </c>
      <c r="H17" s="26"/>
    </row>
    <row r="18" spans="1:9" ht="15.75" customHeight="1">
      <c r="A18" s="7">
        <v>3</v>
      </c>
      <c r="B18" s="19" t="s">
        <v>42</v>
      </c>
      <c r="C18" s="43">
        <f>SUM(D18:F18)</f>
        <v>260</v>
      </c>
      <c r="D18" s="14">
        <v>260</v>
      </c>
      <c r="E18" s="53"/>
      <c r="F18" s="34"/>
    </row>
    <row r="19" spans="1:9" ht="16.5" customHeight="1">
      <c r="A19" s="7">
        <v>4</v>
      </c>
      <c r="B19" s="19" t="s">
        <v>43</v>
      </c>
      <c r="C19" s="43">
        <f>SUM(D19:F19)</f>
        <v>380.29999999999995</v>
      </c>
      <c r="D19" s="14">
        <v>216</v>
      </c>
      <c r="E19" s="53">
        <v>10.1</v>
      </c>
      <c r="F19" s="34">
        <v>154.19999999999999</v>
      </c>
      <c r="I19" s="26"/>
    </row>
    <row r="20" spans="1:9" ht="15.75" customHeight="1" thickBot="1">
      <c r="A20" s="7">
        <v>5</v>
      </c>
      <c r="B20" s="41" t="s">
        <v>44</v>
      </c>
      <c r="C20" s="45">
        <f>SUM(D20:F20)</f>
        <v>652</v>
      </c>
      <c r="D20" s="15">
        <v>652</v>
      </c>
      <c r="E20" s="15"/>
      <c r="F20" s="47"/>
    </row>
    <row r="21" spans="1:9" ht="18" customHeight="1" thickBot="1">
      <c r="A21" s="96" t="s">
        <v>15</v>
      </c>
      <c r="B21" s="97"/>
      <c r="C21" s="66">
        <f>SUM(C22:C26)</f>
        <v>2383</v>
      </c>
      <c r="D21" s="51">
        <f>SUM(D22:D26)</f>
        <v>2219</v>
      </c>
      <c r="E21" s="50">
        <f>SUM(E22:E26)</f>
        <v>164</v>
      </c>
      <c r="F21" s="72">
        <f>SUM(F22:F26)</f>
        <v>0</v>
      </c>
      <c r="H21" s="23"/>
      <c r="I21" s="26"/>
    </row>
    <row r="22" spans="1:9" ht="15.75" customHeight="1">
      <c r="A22" s="6">
        <v>1</v>
      </c>
      <c r="B22" s="20" t="s">
        <v>27</v>
      </c>
      <c r="C22" s="42">
        <f>SUM(D22:F22)</f>
        <v>1617</v>
      </c>
      <c r="D22" s="13">
        <v>1453</v>
      </c>
      <c r="E22" s="13">
        <v>164</v>
      </c>
      <c r="F22" s="34"/>
    </row>
    <row r="23" spans="1:9" ht="14.25" customHeight="1">
      <c r="A23" s="7">
        <v>2</v>
      </c>
      <c r="B23" s="16" t="s">
        <v>28</v>
      </c>
      <c r="C23" s="43">
        <f>SUM(D23:F23)</f>
        <v>670</v>
      </c>
      <c r="D23" s="14">
        <v>670</v>
      </c>
      <c r="E23" s="14"/>
      <c r="F23" s="34"/>
    </row>
    <row r="24" spans="1:9">
      <c r="A24" s="10">
        <v>3</v>
      </c>
      <c r="B24" s="58" t="s">
        <v>49</v>
      </c>
      <c r="C24" s="43">
        <f>SUM(D24:F24)</f>
        <v>40</v>
      </c>
      <c r="D24" s="14">
        <v>40</v>
      </c>
      <c r="E24" s="31"/>
      <c r="F24" s="34"/>
    </row>
    <row r="25" spans="1:9">
      <c r="A25" s="9">
        <v>4</v>
      </c>
      <c r="B25" s="21" t="s">
        <v>62</v>
      </c>
      <c r="C25" s="43">
        <f>SUM(D25:F25)</f>
        <v>20</v>
      </c>
      <c r="D25" s="14">
        <v>20</v>
      </c>
      <c r="E25" s="31"/>
      <c r="F25" s="34"/>
    </row>
    <row r="26" spans="1:9" ht="16.5" customHeight="1" thickBot="1">
      <c r="A26" s="5">
        <v>5</v>
      </c>
      <c r="B26" s="22" t="s">
        <v>65</v>
      </c>
      <c r="C26" s="70">
        <f>SUM(D26:F26)</f>
        <v>36</v>
      </c>
      <c r="D26" s="15">
        <v>36</v>
      </c>
      <c r="E26" s="31"/>
      <c r="F26" s="35"/>
    </row>
    <row r="27" spans="1:9" ht="16.5" customHeight="1" thickBot="1">
      <c r="A27" s="86" t="s">
        <v>16</v>
      </c>
      <c r="B27" s="87"/>
      <c r="C27" s="54">
        <f>SUM(C28:C29)</f>
        <v>3435</v>
      </c>
      <c r="D27" s="50">
        <f>SUM(D28:D29)</f>
        <v>3305</v>
      </c>
      <c r="E27" s="50">
        <f>SUM(E28:E29)</f>
        <v>130</v>
      </c>
      <c r="F27" s="72">
        <f>SUM(F28:F29)</f>
        <v>0</v>
      </c>
      <c r="H27" s="23"/>
      <c r="I27" s="23"/>
    </row>
    <row r="28" spans="1:9" ht="15.75" customHeight="1">
      <c r="A28" s="2">
        <v>1</v>
      </c>
      <c r="B28" s="20" t="s">
        <v>33</v>
      </c>
      <c r="C28" s="42">
        <f>SUM(D28:F28)</f>
        <v>2985</v>
      </c>
      <c r="D28" s="13">
        <v>2855</v>
      </c>
      <c r="E28" s="13">
        <v>130</v>
      </c>
      <c r="F28" s="44"/>
    </row>
    <row r="29" spans="1:9" ht="15.75" customHeight="1" thickBot="1">
      <c r="A29" s="79">
        <v>2</v>
      </c>
      <c r="B29" s="80" t="s">
        <v>34</v>
      </c>
      <c r="C29" s="81">
        <f>SUM(D29:F29)</f>
        <v>450</v>
      </c>
      <c r="D29" s="82">
        <v>450</v>
      </c>
      <c r="E29" s="82"/>
      <c r="F29" s="83"/>
    </row>
    <row r="30" spans="1:9" ht="29.25" customHeight="1" thickBot="1">
      <c r="A30" s="91" t="s">
        <v>32</v>
      </c>
      <c r="B30" s="92"/>
      <c r="C30" s="76">
        <f>SUM(C33:C39)+C31</f>
        <v>6277.2</v>
      </c>
      <c r="D30" s="54">
        <f>SUM(D33:D39)+D31</f>
        <v>6052.2</v>
      </c>
      <c r="E30" s="78">
        <f>SUM(E33:E39)+E31</f>
        <v>225</v>
      </c>
      <c r="F30" s="72">
        <f>SUM(F33:F39)+F31</f>
        <v>0</v>
      </c>
    </row>
    <row r="31" spans="1:9" ht="15.75" customHeight="1">
      <c r="A31" s="27">
        <v>1</v>
      </c>
      <c r="B31" s="77" t="s">
        <v>29</v>
      </c>
      <c r="C31" s="71">
        <f>SUM(D31:F31)</f>
        <v>3887.6</v>
      </c>
      <c r="D31" s="28">
        <v>3887.6</v>
      </c>
      <c r="E31" s="28"/>
      <c r="F31" s="55"/>
      <c r="H31" s="23"/>
    </row>
    <row r="32" spans="1:9" ht="15.75" customHeight="1">
      <c r="A32" s="18"/>
      <c r="B32" s="4" t="s">
        <v>30</v>
      </c>
      <c r="C32" s="33">
        <f t="shared" ref="C32:C39" si="0">SUM(D32:F32)</f>
        <v>193</v>
      </c>
      <c r="D32" s="14">
        <v>193</v>
      </c>
      <c r="E32" s="14"/>
      <c r="F32" s="34"/>
      <c r="H32" s="26"/>
    </row>
    <row r="33" spans="1:9" ht="15.75" customHeight="1">
      <c r="A33" s="18"/>
      <c r="B33" s="4" t="s">
        <v>35</v>
      </c>
      <c r="C33" s="33">
        <f t="shared" si="0"/>
        <v>150</v>
      </c>
      <c r="D33" s="14">
        <v>150</v>
      </c>
      <c r="E33" s="14"/>
      <c r="F33" s="34"/>
    </row>
    <row r="34" spans="1:9" ht="15.75" customHeight="1">
      <c r="A34" s="18"/>
      <c r="B34" s="4" t="s">
        <v>36</v>
      </c>
      <c r="C34" s="33">
        <f t="shared" si="0"/>
        <v>275</v>
      </c>
      <c r="D34" s="14">
        <v>275</v>
      </c>
      <c r="E34" s="14"/>
      <c r="F34" s="34"/>
    </row>
    <row r="35" spans="1:9" ht="15.75" customHeight="1">
      <c r="A35" s="18"/>
      <c r="B35" s="4" t="s">
        <v>38</v>
      </c>
      <c r="C35" s="33">
        <f t="shared" si="0"/>
        <v>8</v>
      </c>
      <c r="D35" s="14">
        <v>8</v>
      </c>
      <c r="E35" s="14"/>
      <c r="F35" s="34"/>
    </row>
    <row r="36" spans="1:9" ht="16.5" customHeight="1">
      <c r="A36" s="3">
        <v>2</v>
      </c>
      <c r="B36" s="11" t="s">
        <v>37</v>
      </c>
      <c r="C36" s="33">
        <f t="shared" si="0"/>
        <v>225</v>
      </c>
      <c r="D36" s="14"/>
      <c r="E36" s="14">
        <v>225</v>
      </c>
      <c r="F36" s="34"/>
    </row>
    <row r="37" spans="1:9">
      <c r="A37" s="10">
        <v>3</v>
      </c>
      <c r="B37" s="12" t="s">
        <v>52</v>
      </c>
      <c r="C37" s="33">
        <f t="shared" si="0"/>
        <v>111</v>
      </c>
      <c r="D37" s="14">
        <v>111</v>
      </c>
      <c r="E37" s="14"/>
      <c r="F37" s="34"/>
    </row>
    <row r="38" spans="1:9" ht="17.25" customHeight="1">
      <c r="A38" s="10">
        <v>4</v>
      </c>
      <c r="B38" s="4" t="s">
        <v>8</v>
      </c>
      <c r="C38" s="33">
        <f t="shared" si="0"/>
        <v>1520.6</v>
      </c>
      <c r="D38" s="14">
        <v>1520.6</v>
      </c>
      <c r="E38" s="14"/>
      <c r="F38" s="34"/>
    </row>
    <row r="39" spans="1:9" ht="26.25" thickBot="1">
      <c r="A39" s="10">
        <v>5</v>
      </c>
      <c r="B39" s="11" t="s">
        <v>63</v>
      </c>
      <c r="C39" s="33">
        <f t="shared" si="0"/>
        <v>100</v>
      </c>
      <c r="D39" s="14">
        <v>100</v>
      </c>
      <c r="E39" s="14"/>
      <c r="F39" s="34"/>
    </row>
    <row r="40" spans="1:9" ht="15" thickBot="1">
      <c r="A40" s="86" t="s">
        <v>17</v>
      </c>
      <c r="B40" s="87"/>
      <c r="C40" s="54">
        <f>SUM(C41)</f>
        <v>3673.7</v>
      </c>
      <c r="D40" s="50">
        <f>SUM(D41)</f>
        <v>0</v>
      </c>
      <c r="E40" s="50">
        <f>SUM(E41)</f>
        <v>0</v>
      </c>
      <c r="F40" s="72">
        <f>SUM(F41)</f>
        <v>3673.7</v>
      </c>
    </row>
    <row r="41" spans="1:9" ht="26.25" thickBot="1">
      <c r="A41" s="2">
        <v>1</v>
      </c>
      <c r="B41" s="11" t="s">
        <v>4</v>
      </c>
      <c r="C41" s="33">
        <f>SUM(D41:F41)</f>
        <v>3673.7</v>
      </c>
      <c r="D41" s="14"/>
      <c r="E41" s="14"/>
      <c r="F41" s="74">
        <v>3673.7</v>
      </c>
    </row>
    <row r="42" spans="1:9" ht="17.25" customHeight="1" thickBot="1">
      <c r="A42" s="86" t="s">
        <v>48</v>
      </c>
      <c r="B42" s="87"/>
      <c r="C42" s="54">
        <f>SUM(C43+C44)</f>
        <v>450</v>
      </c>
      <c r="D42" s="50">
        <f>SUM(D43+D44)</f>
        <v>450</v>
      </c>
      <c r="E42" s="50">
        <f>SUM(E43+E44)</f>
        <v>0</v>
      </c>
      <c r="F42" s="72">
        <f>SUM(F43+F44)</f>
        <v>0</v>
      </c>
    </row>
    <row r="43" spans="1:9" ht="14.25" customHeight="1">
      <c r="A43" s="3">
        <v>1</v>
      </c>
      <c r="B43" s="4" t="s">
        <v>6</v>
      </c>
      <c r="C43" s="33">
        <f>SUM(D43:F43)</f>
        <v>20</v>
      </c>
      <c r="D43" s="49">
        <v>20</v>
      </c>
      <c r="E43" s="49"/>
      <c r="F43" s="35"/>
    </row>
    <row r="44" spans="1:9" ht="14.25" customHeight="1" thickBot="1">
      <c r="A44" s="59">
        <v>2</v>
      </c>
      <c r="B44" s="60" t="s">
        <v>66</v>
      </c>
      <c r="C44" s="33">
        <f>SUM(D44:F44)</f>
        <v>430</v>
      </c>
      <c r="D44" s="49">
        <v>430</v>
      </c>
      <c r="E44" s="49"/>
      <c r="F44" s="56"/>
    </row>
    <row r="45" spans="1:9" ht="17.25" customHeight="1" thickBot="1">
      <c r="A45" s="86" t="s">
        <v>18</v>
      </c>
      <c r="B45" s="87"/>
      <c r="C45" s="54">
        <f>SUM(C46:C46)</f>
        <v>120</v>
      </c>
      <c r="D45" s="50">
        <f>SUM(D46:D46)</f>
        <v>120</v>
      </c>
      <c r="E45" s="50">
        <f>SUM(E46:E46)</f>
        <v>0</v>
      </c>
      <c r="F45" s="72">
        <f>SUM(F46:F46)</f>
        <v>0</v>
      </c>
    </row>
    <row r="46" spans="1:9" ht="15.75" customHeight="1" thickBot="1">
      <c r="A46" s="48">
        <v>1</v>
      </c>
      <c r="B46" s="4" t="s">
        <v>45</v>
      </c>
      <c r="C46" s="33">
        <f>SUM(D46:F46)</f>
        <v>120</v>
      </c>
      <c r="D46" s="31">
        <v>120</v>
      </c>
      <c r="E46" s="49"/>
      <c r="F46" s="56"/>
    </row>
    <row r="47" spans="1:9" ht="17.25" customHeight="1" thickBot="1">
      <c r="A47" s="86" t="s">
        <v>19</v>
      </c>
      <c r="B47" s="87"/>
      <c r="C47" s="54">
        <f>SUM(C48+C50+C51+C53+C54+C55+C57+C58)</f>
        <v>2600</v>
      </c>
      <c r="D47" s="50">
        <f>SUM(D48+D50+D51+D53+D54+D55+D57+D58)</f>
        <v>2600</v>
      </c>
      <c r="E47" s="50">
        <f>SUM(E48+E50+E51+E53+E54+E55+E57+E58)</f>
        <v>0</v>
      </c>
      <c r="F47" s="72">
        <f>SUM(F48+F50+F51+F53+F54+F55+F57+F58)</f>
        <v>0</v>
      </c>
      <c r="I47" s="26"/>
    </row>
    <row r="48" spans="1:9">
      <c r="A48" s="27">
        <v>1</v>
      </c>
      <c r="B48" s="30" t="s">
        <v>54</v>
      </c>
      <c r="C48" s="71">
        <f>SUM(D48:F48)</f>
        <v>710</v>
      </c>
      <c r="D48" s="28">
        <v>710</v>
      </c>
      <c r="E48" s="28"/>
      <c r="F48" s="55"/>
      <c r="H48" s="26"/>
    </row>
    <row r="49" spans="1:9">
      <c r="A49" s="10"/>
      <c r="B49" s="17" t="s">
        <v>50</v>
      </c>
      <c r="C49" s="36">
        <f t="shared" ref="C49:C58" si="1">SUM(D49:F49)</f>
        <v>300</v>
      </c>
      <c r="D49" s="14">
        <v>300</v>
      </c>
      <c r="E49" s="14"/>
      <c r="F49" s="34"/>
    </row>
    <row r="50" spans="1:9">
      <c r="A50" s="10">
        <v>2</v>
      </c>
      <c r="B50" s="17" t="s">
        <v>31</v>
      </c>
      <c r="C50" s="71">
        <f t="shared" si="1"/>
        <v>110</v>
      </c>
      <c r="D50" s="14">
        <v>110</v>
      </c>
      <c r="E50" s="14"/>
      <c r="F50" s="34"/>
    </row>
    <row r="51" spans="1:9">
      <c r="A51" s="10">
        <v>3</v>
      </c>
      <c r="B51" s="17" t="s">
        <v>55</v>
      </c>
      <c r="C51" s="71">
        <f t="shared" si="1"/>
        <v>291</v>
      </c>
      <c r="D51" s="14">
        <v>291</v>
      </c>
      <c r="E51" s="14"/>
      <c r="F51" s="34"/>
      <c r="I51" s="26"/>
    </row>
    <row r="52" spans="1:9">
      <c r="A52" s="10"/>
      <c r="B52" s="17" t="s">
        <v>21</v>
      </c>
      <c r="C52" s="36">
        <f t="shared" si="1"/>
        <v>178</v>
      </c>
      <c r="D52" s="14">
        <v>178</v>
      </c>
      <c r="E52" s="14"/>
      <c r="F52" s="34"/>
    </row>
    <row r="53" spans="1:9">
      <c r="A53" s="10">
        <v>4</v>
      </c>
      <c r="B53" s="17" t="s">
        <v>56</v>
      </c>
      <c r="C53" s="71">
        <f t="shared" si="1"/>
        <v>260</v>
      </c>
      <c r="D53" s="14">
        <v>260</v>
      </c>
      <c r="E53" s="14"/>
      <c r="F53" s="34"/>
      <c r="I53" s="26"/>
    </row>
    <row r="54" spans="1:9">
      <c r="A54" s="10">
        <v>5</v>
      </c>
      <c r="B54" s="17" t="s">
        <v>64</v>
      </c>
      <c r="C54" s="71">
        <f t="shared" si="1"/>
        <v>393</v>
      </c>
      <c r="D54" s="14">
        <v>393</v>
      </c>
      <c r="E54" s="14"/>
      <c r="F54" s="34"/>
    </row>
    <row r="55" spans="1:9">
      <c r="A55" s="10">
        <v>6</v>
      </c>
      <c r="B55" s="17" t="s">
        <v>57</v>
      </c>
      <c r="C55" s="71">
        <f t="shared" si="1"/>
        <v>489</v>
      </c>
      <c r="D55" s="14">
        <v>489</v>
      </c>
      <c r="E55" s="14"/>
      <c r="F55" s="34"/>
      <c r="I55" s="32"/>
    </row>
    <row r="56" spans="1:9">
      <c r="A56" s="10"/>
      <c r="B56" s="17" t="s">
        <v>61</v>
      </c>
      <c r="C56" s="71">
        <f t="shared" si="1"/>
        <v>96</v>
      </c>
      <c r="D56" s="14">
        <v>96</v>
      </c>
      <c r="E56" s="14"/>
      <c r="F56" s="34"/>
      <c r="I56" s="32"/>
    </row>
    <row r="57" spans="1:9">
      <c r="A57" s="10">
        <v>7</v>
      </c>
      <c r="B57" s="17" t="s">
        <v>58</v>
      </c>
      <c r="C57" s="71">
        <f t="shared" si="1"/>
        <v>227</v>
      </c>
      <c r="D57" s="14">
        <v>227</v>
      </c>
      <c r="E57" s="14"/>
      <c r="F57" s="34"/>
    </row>
    <row r="58" spans="1:9" ht="15" thickBot="1">
      <c r="A58" s="10">
        <v>8</v>
      </c>
      <c r="B58" s="17" t="s">
        <v>59</v>
      </c>
      <c r="C58" s="33">
        <f t="shared" si="1"/>
        <v>120</v>
      </c>
      <c r="D58" s="31">
        <v>120</v>
      </c>
      <c r="E58" s="31"/>
      <c r="F58" s="35"/>
    </row>
    <row r="59" spans="1:9" ht="15.75" customHeight="1" thickBot="1">
      <c r="A59" s="86" t="s">
        <v>20</v>
      </c>
      <c r="B59" s="87"/>
      <c r="C59" s="54">
        <f>SUM(C60+C61+C63+C62)</f>
        <v>1680</v>
      </c>
      <c r="D59" s="50">
        <f>SUM(D60+D61+D63+D62)</f>
        <v>1547</v>
      </c>
      <c r="E59" s="50">
        <f>SUM(E60+E61+E63+E62)</f>
        <v>133</v>
      </c>
      <c r="F59" s="72">
        <f>SUM(F60+F61+F63+F62)</f>
        <v>0</v>
      </c>
    </row>
    <row r="60" spans="1:9" ht="14.25" customHeight="1">
      <c r="A60" s="2">
        <v>1</v>
      </c>
      <c r="B60" s="20" t="s">
        <v>46</v>
      </c>
      <c r="C60" s="42">
        <f>SUM(D60:F60)</f>
        <v>710</v>
      </c>
      <c r="D60" s="29">
        <v>710</v>
      </c>
      <c r="E60" s="13"/>
      <c r="F60" s="44"/>
      <c r="H60" s="23"/>
      <c r="I60" s="23"/>
    </row>
    <row r="61" spans="1:9">
      <c r="A61" s="3">
        <v>2</v>
      </c>
      <c r="B61" s="16" t="s">
        <v>51</v>
      </c>
      <c r="C61" s="43">
        <f>SUM(D61:F61)</f>
        <v>816</v>
      </c>
      <c r="D61" s="73">
        <v>816</v>
      </c>
      <c r="E61" s="14"/>
      <c r="F61" s="34"/>
    </row>
    <row r="62" spans="1:9">
      <c r="A62" s="3">
        <v>3</v>
      </c>
      <c r="B62" s="16" t="s">
        <v>7</v>
      </c>
      <c r="C62" s="43">
        <f>SUM(D62:F62)</f>
        <v>21</v>
      </c>
      <c r="D62" s="73">
        <v>21</v>
      </c>
      <c r="E62" s="14"/>
      <c r="F62" s="34"/>
    </row>
    <row r="63" spans="1:9" ht="15" thickBot="1">
      <c r="A63" s="10">
        <v>4</v>
      </c>
      <c r="B63" s="17" t="s">
        <v>47</v>
      </c>
      <c r="C63" s="43">
        <f>SUM(D63:F63)</f>
        <v>133</v>
      </c>
      <c r="D63" s="14"/>
      <c r="E63" s="14">
        <v>133</v>
      </c>
      <c r="F63" s="34"/>
    </row>
    <row r="64" spans="1:9" ht="15" thickBot="1">
      <c r="A64" s="84" t="s">
        <v>5</v>
      </c>
      <c r="B64" s="85"/>
      <c r="C64" s="57">
        <f>SUM(C59,C47,C45,C42,C40,C30,C27,C21,C15,C10,C5)</f>
        <v>54068.800000000003</v>
      </c>
      <c r="D64" s="63">
        <f>SUM(D5+D10+D15+D21+D27+D30+D40+D42+D45+D47+D59)</f>
        <v>33640</v>
      </c>
      <c r="E64" s="57">
        <f>SUM(E5+E10+E15+E21+E27+E30+E40+E42+E45+E59+E47)</f>
        <v>2078</v>
      </c>
      <c r="F64" s="75">
        <f>SUM(F5+F10+F15+F21+F27+F30+F40+F42+F45+F47+F59)</f>
        <v>18350.800000000003</v>
      </c>
      <c r="H64" s="23"/>
    </row>
    <row r="66" spans="3:10">
      <c r="C66" s="26"/>
      <c r="E66" s="26"/>
    </row>
    <row r="67" spans="3:10">
      <c r="D67" s="26"/>
      <c r="E67" s="26"/>
    </row>
    <row r="68" spans="3:10">
      <c r="J68" s="23"/>
    </row>
  </sheetData>
  <mergeCells count="17">
    <mergeCell ref="A5:B5"/>
    <mergeCell ref="A2:A4"/>
    <mergeCell ref="A21:B21"/>
    <mergeCell ref="D2:F3"/>
    <mergeCell ref="A1:F1"/>
    <mergeCell ref="B2:B4"/>
    <mergeCell ref="C2:C4"/>
    <mergeCell ref="A64:B64"/>
    <mergeCell ref="A59:B59"/>
    <mergeCell ref="A10:B10"/>
    <mergeCell ref="A15:B15"/>
    <mergeCell ref="A42:B42"/>
    <mergeCell ref="A45:B45"/>
    <mergeCell ref="A47:B47"/>
    <mergeCell ref="A40:B40"/>
    <mergeCell ref="A30:B30"/>
    <mergeCell ref="A27:B27"/>
  </mergeCells>
  <phoneticPr fontId="0" type="noConversion"/>
  <pageMargins left="1.02" right="0.19685039370078741" top="0.98" bottom="0.19685039370078741" header="1.26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BENDRAS</vt:lpstr>
    </vt:vector>
  </TitlesOfParts>
  <Company>Svietimo sk.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518</dc:creator>
  <cp:lastModifiedBy>Laima</cp:lastModifiedBy>
  <cp:lastPrinted>2020-01-21T07:00:02Z</cp:lastPrinted>
  <dcterms:created xsi:type="dcterms:W3CDTF">2007-12-18T09:16:55Z</dcterms:created>
  <dcterms:modified xsi:type="dcterms:W3CDTF">2020-01-21T07:26:37Z</dcterms:modified>
</cp:coreProperties>
</file>