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i.mali\Documents\Dokumentai\2024 m. biudžeto projektas\spaudai\"/>
    </mc:Choice>
  </mc:AlternateContent>
  <xr:revisionPtr revIDLastSave="0" documentId="13_ncr:1_{387F54F8-07A2-44BE-8E44-0493FFACE4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4" i="1" l="1"/>
  <c r="C48" i="1"/>
  <c r="C47" i="1"/>
  <c r="C46" i="1"/>
  <c r="C45" i="1"/>
  <c r="C44" i="1"/>
  <c r="C43" i="1"/>
  <c r="C42" i="1"/>
  <c r="C41" i="1"/>
  <c r="C39" i="1"/>
  <c r="C38" i="1"/>
  <c r="C37" i="1"/>
  <c r="C36" i="1"/>
  <c r="C35" i="1"/>
  <c r="C33" i="1"/>
  <c r="C32" i="1"/>
  <c r="C31" i="1"/>
  <c r="C30" i="1"/>
  <c r="C28" i="1"/>
  <c r="C27" i="1"/>
  <c r="C26" i="1"/>
  <c r="C25" i="1"/>
  <c r="C24" i="1"/>
  <c r="C18" i="1"/>
  <c r="C19" i="1"/>
  <c r="C20" i="1"/>
  <c r="C21" i="1"/>
  <c r="C22" i="1"/>
  <c r="C17" i="1"/>
  <c r="C15" i="1"/>
  <c r="C14" i="1"/>
  <c r="C13" i="1"/>
  <c r="C12" i="1"/>
  <c r="C11" i="1"/>
  <c r="C9" i="1"/>
  <c r="C8" i="1"/>
  <c r="C7" i="1"/>
  <c r="C34" i="1" l="1"/>
  <c r="C6" i="1"/>
  <c r="D34" i="1" l="1"/>
  <c r="E34" i="1"/>
  <c r="D40" i="1"/>
  <c r="E40" i="1"/>
  <c r="F40" i="1"/>
  <c r="C40" i="1"/>
  <c r="D29" i="1"/>
  <c r="E29" i="1"/>
  <c r="F29" i="1"/>
  <c r="C29" i="1"/>
  <c r="D23" i="1"/>
  <c r="E23" i="1"/>
  <c r="F23" i="1"/>
  <c r="C23" i="1"/>
  <c r="D16" i="1"/>
  <c r="E16" i="1"/>
  <c r="F16" i="1"/>
  <c r="D10" i="1"/>
  <c r="E10" i="1"/>
  <c r="F10" i="1"/>
  <c r="D6" i="1"/>
  <c r="E6" i="1"/>
  <c r="F6" i="1"/>
  <c r="C16" i="1"/>
  <c r="C10" i="1"/>
  <c r="C49" i="1" l="1"/>
  <c r="E49" i="1"/>
  <c r="D49" i="1"/>
  <c r="F49" i="1"/>
</calcChain>
</file>

<file path=xl/sharedStrings.xml><?xml version="1.0" encoding="utf-8"?>
<sst xmlns="http://schemas.openxmlformats.org/spreadsheetml/2006/main" count="52" uniqueCount="52">
  <si>
    <t>Pavadinimas</t>
  </si>
  <si>
    <t>IŠ VISO</t>
  </si>
  <si>
    <t>Savivaldybės biudžetas</t>
  </si>
  <si>
    <t>Spec. tikslinė dotacija</t>
  </si>
  <si>
    <t>Pagal finansavimo šaltinius</t>
  </si>
  <si>
    <t>Iš viso</t>
  </si>
  <si>
    <t>Eil. Nr.</t>
  </si>
  <si>
    <t>01  Sveikatos apsaugos programa</t>
  </si>
  <si>
    <t>02  Socialinės apsaugos programa</t>
  </si>
  <si>
    <t>04  Kultūros, sporto ir  jaunimo programa</t>
  </si>
  <si>
    <t>03  Švietimo programa</t>
  </si>
  <si>
    <t>05  Ekonomikos programa</t>
  </si>
  <si>
    <t>Teikti ir plėtoti gyventojų sveikatinimo paslaugas</t>
  </si>
  <si>
    <t>Teikti ir plėtoti visuomenės sveikatos priežiūros paslaugas</t>
  </si>
  <si>
    <t>Teikti ir plėtoti  asmens sveikatos priežiūros paslaugas</t>
  </si>
  <si>
    <t>Teikti valstybės ir savivaldybės teisės aktuose numatytą piniginę ir nepiniginę socialinę paramą</t>
  </si>
  <si>
    <t xml:space="preserve"> Vykdyti socialinio būsto fondo plėtrą ir valstybės politiką, padedančią apsirūpinti būstu</t>
  </si>
  <si>
    <t>Įgyvendinti šeimos stiprinimo priemones, sukuriant šeimoms patrauklią ir saugią aplinką</t>
  </si>
  <si>
    <t>Teikti ir plėtoti socialiai pažeidžiamiems asmenims skirtas paslaugas</t>
  </si>
  <si>
    <t>Teikti ir plėtoti kultūros centrų, teatrų, bibliotekų, muziejų ir kino teatrų paslaugas</t>
  </si>
  <si>
    <t>Skatinti bendruomenės kultūrinės saviraiškos iniciatyvas</t>
  </si>
  <si>
    <t>Teikti ir plėtoti fizinio aktyvumo ir sporto paslaugas</t>
  </si>
  <si>
    <t xml:space="preserve"> Remti klubų ir kitų organizacijų vykdomas sporto programas</t>
  </si>
  <si>
    <t xml:space="preserve"> Teikti  jaunimui skirtas paslaugas bei plėtoti galimybių jaunimui tinklą</t>
  </si>
  <si>
    <t>06  Valdymo ir administravimo programa</t>
  </si>
  <si>
    <t>07  Darnios aplinkos programa</t>
  </si>
  <si>
    <t xml:space="preserve"> Teikti ir plėtoti paramos smulkiajam ir vidutiniam verslui paslaugas</t>
  </si>
  <si>
    <t xml:space="preserve"> Sudaryti prielaidas valdžios, valdymo ir administravimo kokybiškai veiklai vykdyti</t>
  </si>
  <si>
    <t xml:space="preserve"> Plėtoti Savivaldybės administracijos informacines sistemas ir elektronines paslaugas </t>
  </si>
  <si>
    <t xml:space="preserve"> Vykdyti prisiimtus finansinius įsipareigojimus, efektyviai naudoti tikslines lėšas ir valdyti savivaldybės turtą</t>
  </si>
  <si>
    <t xml:space="preserve"> Plėtoti Savivaldybės viešuosius ryšius, vietinį bei tarptautinį bendradarbiavimą</t>
  </si>
  <si>
    <t xml:space="preserve"> Prižiūrėti ir plėtoti susisiekimo ir viešojo transporto infrastruktūrą</t>
  </si>
  <si>
    <t xml:space="preserve"> Prižiūrėti ir plėtoti kultūros paveldo infrastruktūrą</t>
  </si>
  <si>
    <t xml:space="preserve"> Prižiūrėti ir plėtoti viešąsias erdves bei gamtinę aplinką </t>
  </si>
  <si>
    <t xml:space="preserve"> Remti ir vykdyti aplinkos kokybės gerinimo, aplinkos monitoringo ir kitas aplinkos apsaugos iniciatyvas </t>
  </si>
  <si>
    <t xml:space="preserve"> Prižiūrėti ir plėtoti energetinę infrastruktūrą</t>
  </si>
  <si>
    <t xml:space="preserve"> Prižiūrėti ir plėtoti pastatus, inžinerinius statinius, atliekų tvarkymo ir kitas inžinerines sistemas</t>
  </si>
  <si>
    <t xml:space="preserve"> Prižiūrėti ir plėtoti vandens tiekimo, nuotekų ir lietaus kanalizacijos infrastruktūrą</t>
  </si>
  <si>
    <t>Rengti teritorijų planavimo ir susijusius dokumentus</t>
  </si>
  <si>
    <t>Įstaigos surinktos pajamos</t>
  </si>
  <si>
    <t>Teikti ir plėtoti kokybiškas ikimokyklinio ir priešmokyklinio
ugdymo paslaugas ikimokyklinio ugdymo įstaigose</t>
  </si>
  <si>
    <t xml:space="preserve">Teikti ir plėtoti kokybiškas bendrojo ugdymo paslaugas </t>
  </si>
  <si>
    <t>Teikti ir plėtoti kokybiškas neformaliojo vaikų švietimo
paslaugas</t>
  </si>
  <si>
    <t>Teikti ir plėtoti kokybiškas švietimo ir metodinės pagalbos
paslaugas</t>
  </si>
  <si>
    <t>Teikti mokinių, gyvenančių kaimiškojoje teritorijoje,
neatlygintino pavėžėjimo į mokyklas ir namus paslaugas</t>
  </si>
  <si>
    <t>Teikti ir plėtoti gabių vaikų ugdymo, socializacijos,
prevencijos, vasaros poilsio, pilietinio ir tautinio ugdymo
paslaugas</t>
  </si>
  <si>
    <t>Prižiūrėti ir plėtoti Marijampolės laisvosios ekonominės
zonos ir kitą verslo investicijoms pritraukti reikalingą
infrastruktūrą</t>
  </si>
  <si>
    <t xml:space="preserve"> Prižiūrėti ir plėtoti melioracijos ir hidrotechninių statinių infrastruktūrą</t>
  </si>
  <si>
    <t xml:space="preserve"> Skleisti informaciją apie Marijampolės savivaldybę</t>
  </si>
  <si>
    <t>Vykdyti Savivaldybei teisės aktais priskirtas valstybines funkcijas</t>
  </si>
  <si>
    <t xml:space="preserve">Teikti ir plėtoti socialines paslaugas </t>
  </si>
  <si>
    <t>MARIJAMPOLĖS SAVIVALDYBĖS 2024 METŲ ASIGNAVIMŲ PLANAS PAGAL VEIKLOS PROGRAMAS, TŪKST. EURŲ (PROJEKTAS)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</si>
</sst>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164" fontId="1" fillId="2" borderId="1" xfId="0" applyNumberFormat="1" applyFont="1" applyFill="1" applyBorder="1"/>
    <xf numFmtId="0" fontId="2" fillId="2" borderId="1" xfId="0" applyFont="1" applyFill="1" applyBorder="1"/>
    <xf numFmtId="4" fontId="2" fillId="2" borderId="1" xfId="0" applyNumberFormat="1" applyFont="1" applyFill="1" applyBorder="1" applyAlignment="1">
      <alignment wrapText="1"/>
    </xf>
    <xf numFmtId="164" fontId="2" fillId="2" borderId="1" xfId="0" applyNumberFormat="1" applyFont="1" applyFill="1" applyBorder="1"/>
    <xf numFmtId="165" fontId="2" fillId="2" borderId="1" xfId="0" applyNumberFormat="1" applyFont="1" applyFill="1" applyBorder="1"/>
    <xf numFmtId="2" fontId="2" fillId="2" borderId="1" xfId="0" applyNumberFormat="1" applyFont="1" applyFill="1" applyBorder="1"/>
    <xf numFmtId="0" fontId="1" fillId="2" borderId="1" xfId="0" applyFont="1" applyFill="1" applyBorder="1"/>
    <xf numFmtId="4" fontId="3" fillId="2" borderId="1" xfId="0" applyNumberFormat="1" applyFont="1" applyFill="1" applyBorder="1" applyAlignment="1">
      <alignment wrapText="1"/>
    </xf>
    <xf numFmtId="164" fontId="3" fillId="2" borderId="1" xfId="0" applyNumberFormat="1" applyFont="1" applyFill="1" applyBorder="1"/>
    <xf numFmtId="0" fontId="4" fillId="0" borderId="0" xfId="0" applyFont="1"/>
    <xf numFmtId="0" fontId="1" fillId="0" borderId="0" xfId="0" applyFont="1" applyAlignment="1">
      <alignment horizontal="center"/>
    </xf>
    <xf numFmtId="4" fontId="1" fillId="2" borderId="1" xfId="0" applyNumberFormat="1" applyFont="1" applyFill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" fontId="1" fillId="2" borderId="2" xfId="0" applyNumberFormat="1" applyFont="1" applyFill="1" applyBorder="1" applyAlignment="1">
      <alignment horizontal="left" wrapText="1"/>
    </xf>
    <xf numFmtId="4" fontId="1" fillId="2" borderId="3" xfId="0" applyNumberFormat="1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49"/>
  <sheetViews>
    <sheetView tabSelected="1" zoomScale="130" zoomScaleNormal="130" workbookViewId="0">
      <pane xSplit="2" ySplit="5" topLeftCell="C6" activePane="bottomRight" state="frozen"/>
      <selection pane="topRight"/>
      <selection pane="bottomLeft"/>
      <selection pane="bottomRight" activeCell="E39" sqref="E39"/>
    </sheetView>
  </sheetViews>
  <sheetFormatPr defaultColWidth="9.140625" defaultRowHeight="15.75" x14ac:dyDescent="0.25"/>
  <cols>
    <col min="1" max="1" width="6" style="1" customWidth="1"/>
    <col min="2" max="2" width="75.85546875" style="12" customWidth="1"/>
    <col min="3" max="3" width="16.85546875" style="12" customWidth="1"/>
    <col min="4" max="4" width="13.140625" style="1" customWidth="1"/>
    <col min="5" max="5" width="12.28515625" style="1" customWidth="1"/>
    <col min="6" max="6" width="12.140625" style="1" customWidth="1"/>
    <col min="7" max="16384" width="9.140625" style="1"/>
  </cols>
  <sheetData>
    <row r="2" spans="1:6" ht="15.75" customHeight="1" x14ac:dyDescent="0.25">
      <c r="A2" s="13" t="s">
        <v>51</v>
      </c>
      <c r="B2" s="13"/>
      <c r="C2" s="13"/>
      <c r="D2" s="13"/>
      <c r="E2" s="13"/>
      <c r="F2" s="13"/>
    </row>
    <row r="4" spans="1:6" ht="15" x14ac:dyDescent="0.25">
      <c r="A4" s="16" t="s">
        <v>6</v>
      </c>
      <c r="B4" s="16" t="s">
        <v>0</v>
      </c>
      <c r="C4" s="16" t="s">
        <v>5</v>
      </c>
      <c r="D4" s="15" t="s">
        <v>4</v>
      </c>
      <c r="E4" s="15"/>
      <c r="F4" s="15"/>
    </row>
    <row r="5" spans="1:6" ht="48" customHeight="1" x14ac:dyDescent="0.25">
      <c r="A5" s="17"/>
      <c r="B5" s="17"/>
      <c r="C5" s="17"/>
      <c r="D5" s="2" t="s">
        <v>2</v>
      </c>
      <c r="E5" s="2" t="s">
        <v>39</v>
      </c>
      <c r="F5" s="2" t="s">
        <v>3</v>
      </c>
    </row>
    <row r="6" spans="1:6" ht="20.25" customHeight="1" x14ac:dyDescent="0.25">
      <c r="A6" s="14" t="s">
        <v>7</v>
      </c>
      <c r="B6" s="14"/>
      <c r="C6" s="3">
        <f>SUM(C7:C9)</f>
        <v>1328.7</v>
      </c>
      <c r="D6" s="3">
        <f t="shared" ref="D6:F6" si="0">SUM(D7:D9)</f>
        <v>662</v>
      </c>
      <c r="E6" s="3">
        <f t="shared" si="0"/>
        <v>68</v>
      </c>
      <c r="F6" s="3">
        <f t="shared" si="0"/>
        <v>598.70000000000005</v>
      </c>
    </row>
    <row r="7" spans="1:6" ht="15" x14ac:dyDescent="0.25">
      <c r="A7" s="4">
        <v>1</v>
      </c>
      <c r="B7" s="5" t="s">
        <v>12</v>
      </c>
      <c r="C7" s="6">
        <f>SUM(D7:F7)</f>
        <v>60</v>
      </c>
      <c r="D7" s="4"/>
      <c r="E7" s="7">
        <v>60</v>
      </c>
      <c r="F7" s="4"/>
    </row>
    <row r="8" spans="1:6" ht="15" x14ac:dyDescent="0.25">
      <c r="A8" s="4">
        <v>2</v>
      </c>
      <c r="B8" s="5" t="s">
        <v>13</v>
      </c>
      <c r="C8" s="6">
        <f t="shared" ref="C8:C15" si="1">SUM(D8:F8)</f>
        <v>708.7</v>
      </c>
      <c r="D8" s="4">
        <v>102</v>
      </c>
      <c r="E8" s="7">
        <v>8</v>
      </c>
      <c r="F8" s="4">
        <v>598.70000000000005</v>
      </c>
    </row>
    <row r="9" spans="1:6" ht="15" x14ac:dyDescent="0.25">
      <c r="A9" s="4">
        <v>3</v>
      </c>
      <c r="B9" s="5" t="s">
        <v>14</v>
      </c>
      <c r="C9" s="6">
        <f t="shared" si="1"/>
        <v>560</v>
      </c>
      <c r="D9" s="7">
        <v>560</v>
      </c>
      <c r="E9" s="4"/>
      <c r="F9" s="4"/>
    </row>
    <row r="10" spans="1:6" ht="15.75" customHeight="1" x14ac:dyDescent="0.25">
      <c r="A10" s="14" t="s">
        <v>8</v>
      </c>
      <c r="B10" s="14"/>
      <c r="C10" s="3">
        <f>IFERROR(ROUND(C11+C12+C13+C14+C15, 2), 0)</f>
        <v>12158.2</v>
      </c>
      <c r="D10" s="3">
        <f t="shared" ref="D10:F10" si="2">IFERROR(ROUND(D11+D12+D13+D14+D15, 2), 0)</f>
        <v>8198.5</v>
      </c>
      <c r="E10" s="3">
        <f t="shared" si="2"/>
        <v>205</v>
      </c>
      <c r="F10" s="3">
        <f t="shared" si="2"/>
        <v>3754.7</v>
      </c>
    </row>
    <row r="11" spans="1:6" ht="30" x14ac:dyDescent="0.25">
      <c r="A11" s="4">
        <v>1</v>
      </c>
      <c r="B11" s="5" t="s">
        <v>15</v>
      </c>
      <c r="C11" s="6">
        <f t="shared" si="1"/>
        <v>5023.3</v>
      </c>
      <c r="D11" s="4">
        <v>3440</v>
      </c>
      <c r="E11" s="4"/>
      <c r="F11" s="4">
        <v>1583.3</v>
      </c>
    </row>
    <row r="12" spans="1:6" ht="15" x14ac:dyDescent="0.25">
      <c r="A12" s="4">
        <v>2</v>
      </c>
      <c r="B12" s="5" t="s">
        <v>16</v>
      </c>
      <c r="C12" s="6">
        <f t="shared" si="1"/>
        <v>130</v>
      </c>
      <c r="D12" s="7">
        <v>100</v>
      </c>
      <c r="E12" s="7">
        <v>30</v>
      </c>
      <c r="F12" s="4"/>
    </row>
    <row r="13" spans="1:6" ht="15" x14ac:dyDescent="0.25">
      <c r="A13" s="4">
        <v>3</v>
      </c>
      <c r="B13" s="5" t="s">
        <v>17</v>
      </c>
      <c r="C13" s="6">
        <f t="shared" si="1"/>
        <v>150</v>
      </c>
      <c r="D13" s="7">
        <v>150</v>
      </c>
      <c r="E13" s="4"/>
      <c r="F13" s="4"/>
    </row>
    <row r="14" spans="1:6" ht="15" x14ac:dyDescent="0.25">
      <c r="A14" s="4">
        <v>4</v>
      </c>
      <c r="B14" s="5" t="s">
        <v>50</v>
      </c>
      <c r="C14" s="6">
        <f t="shared" si="1"/>
        <v>6672.5</v>
      </c>
      <c r="D14" s="4">
        <v>4332</v>
      </c>
      <c r="E14" s="7">
        <v>175</v>
      </c>
      <c r="F14" s="4">
        <v>2165.5</v>
      </c>
    </row>
    <row r="15" spans="1:6" ht="15" x14ac:dyDescent="0.25">
      <c r="A15" s="4">
        <v>5</v>
      </c>
      <c r="B15" s="5" t="s">
        <v>18</v>
      </c>
      <c r="C15" s="6">
        <f t="shared" si="1"/>
        <v>182.4</v>
      </c>
      <c r="D15" s="4">
        <v>176.5</v>
      </c>
      <c r="E15" s="4"/>
      <c r="F15" s="4">
        <v>5.9</v>
      </c>
    </row>
    <row r="16" spans="1:6" ht="15.75" customHeight="1" x14ac:dyDescent="0.25">
      <c r="A16" s="18" t="s">
        <v>10</v>
      </c>
      <c r="B16" s="19"/>
      <c r="C16" s="3">
        <f>IFERROR(ROUND(C17+C18+C19+C20+C21+C22, 2), 0)</f>
        <v>42046.5</v>
      </c>
      <c r="D16" s="3">
        <f t="shared" ref="D16:F16" si="3">IFERROR(ROUND(D17+D18+D19+D20+D21+D22, 2), 0)</f>
        <v>17537</v>
      </c>
      <c r="E16" s="3">
        <f t="shared" si="3"/>
        <v>1638.6</v>
      </c>
      <c r="F16" s="3">
        <f t="shared" si="3"/>
        <v>22870.9</v>
      </c>
    </row>
    <row r="17" spans="1:6" ht="30" x14ac:dyDescent="0.25">
      <c r="A17" s="4">
        <v>1</v>
      </c>
      <c r="B17" s="5" t="s">
        <v>40</v>
      </c>
      <c r="C17" s="6">
        <f>SUM(D17:F17)</f>
        <v>13221.2</v>
      </c>
      <c r="D17" s="4">
        <v>7240</v>
      </c>
      <c r="E17" s="4">
        <v>1147.5999999999999</v>
      </c>
      <c r="F17" s="4">
        <v>4833.6000000000004</v>
      </c>
    </row>
    <row r="18" spans="1:6" ht="15" x14ac:dyDescent="0.25">
      <c r="A18" s="4">
        <v>2</v>
      </c>
      <c r="B18" s="5" t="s">
        <v>41</v>
      </c>
      <c r="C18" s="6">
        <f t="shared" ref="C18:C48" si="4">SUM(D18:F18)</f>
        <v>24929</v>
      </c>
      <c r="D18" s="4">
        <v>7369.7</v>
      </c>
      <c r="E18" s="4">
        <v>370.2</v>
      </c>
      <c r="F18" s="4">
        <v>17189.099999999999</v>
      </c>
    </row>
    <row r="19" spans="1:6" ht="30" x14ac:dyDescent="0.25">
      <c r="A19" s="4">
        <v>3</v>
      </c>
      <c r="B19" s="5" t="s">
        <v>42</v>
      </c>
      <c r="C19" s="6">
        <f t="shared" si="4"/>
        <v>2671.1</v>
      </c>
      <c r="D19" s="4">
        <v>2032</v>
      </c>
      <c r="E19" s="7">
        <v>104.5</v>
      </c>
      <c r="F19" s="4">
        <v>534.6</v>
      </c>
    </row>
    <row r="20" spans="1:6" ht="30" x14ac:dyDescent="0.25">
      <c r="A20" s="4">
        <v>4</v>
      </c>
      <c r="B20" s="5" t="s">
        <v>43</v>
      </c>
      <c r="C20" s="6">
        <f t="shared" si="4"/>
        <v>719.2</v>
      </c>
      <c r="D20" s="4">
        <v>389.3</v>
      </c>
      <c r="E20" s="4">
        <v>16.3</v>
      </c>
      <c r="F20" s="4">
        <v>313.60000000000002</v>
      </c>
    </row>
    <row r="21" spans="1:6" ht="30" x14ac:dyDescent="0.25">
      <c r="A21" s="4">
        <v>5</v>
      </c>
      <c r="B21" s="5" t="s">
        <v>44</v>
      </c>
      <c r="C21" s="6">
        <f t="shared" si="4"/>
        <v>180</v>
      </c>
      <c r="D21" s="4">
        <v>180</v>
      </c>
      <c r="E21" s="4"/>
      <c r="F21" s="4"/>
    </row>
    <row r="22" spans="1:6" ht="45" x14ac:dyDescent="0.25">
      <c r="A22" s="4">
        <v>6</v>
      </c>
      <c r="B22" s="5" t="s">
        <v>45</v>
      </c>
      <c r="C22" s="6">
        <f t="shared" si="4"/>
        <v>326</v>
      </c>
      <c r="D22" s="4">
        <v>326</v>
      </c>
      <c r="E22" s="4"/>
      <c r="F22" s="4"/>
    </row>
    <row r="23" spans="1:6" ht="15.75" customHeight="1" x14ac:dyDescent="0.25">
      <c r="A23" s="18" t="s">
        <v>9</v>
      </c>
      <c r="B23" s="19"/>
      <c r="C23" s="3">
        <f>SUM(C24:C28)</f>
        <v>10121.300000000001</v>
      </c>
      <c r="D23" s="3">
        <f t="shared" ref="D23:F23" si="5">SUM(D24:D28)</f>
        <v>9717</v>
      </c>
      <c r="E23" s="3">
        <f t="shared" si="5"/>
        <v>312.39999999999998</v>
      </c>
      <c r="F23" s="3">
        <f t="shared" si="5"/>
        <v>91.9</v>
      </c>
    </row>
    <row r="24" spans="1:6" ht="15" x14ac:dyDescent="0.25">
      <c r="A24" s="4">
        <v>1</v>
      </c>
      <c r="B24" s="5" t="s">
        <v>19</v>
      </c>
      <c r="C24" s="6">
        <f t="shared" si="4"/>
        <v>5748.2</v>
      </c>
      <c r="D24" s="4">
        <v>5544</v>
      </c>
      <c r="E24" s="7">
        <v>133.4</v>
      </c>
      <c r="F24" s="4">
        <v>70.8</v>
      </c>
    </row>
    <row r="25" spans="1:6" ht="15" x14ac:dyDescent="0.25">
      <c r="A25" s="4">
        <v>2</v>
      </c>
      <c r="B25" s="5" t="s">
        <v>20</v>
      </c>
      <c r="C25" s="6">
        <f t="shared" si="4"/>
        <v>612</v>
      </c>
      <c r="D25" s="8">
        <v>612</v>
      </c>
      <c r="E25" s="4"/>
      <c r="F25" s="4"/>
    </row>
    <row r="26" spans="1:6" ht="15" x14ac:dyDescent="0.25">
      <c r="A26" s="4">
        <v>3</v>
      </c>
      <c r="B26" s="5" t="s">
        <v>21</v>
      </c>
      <c r="C26" s="6">
        <f t="shared" si="4"/>
        <v>2076</v>
      </c>
      <c r="D26" s="4">
        <v>1897</v>
      </c>
      <c r="E26" s="7">
        <v>179</v>
      </c>
      <c r="F26" s="4"/>
    </row>
    <row r="27" spans="1:6" ht="15" x14ac:dyDescent="0.25">
      <c r="A27" s="4">
        <v>4</v>
      </c>
      <c r="B27" s="5" t="s">
        <v>22</v>
      </c>
      <c r="C27" s="6">
        <f t="shared" si="4"/>
        <v>1592</v>
      </c>
      <c r="D27" s="7">
        <v>1592</v>
      </c>
      <c r="E27" s="4"/>
      <c r="F27" s="4"/>
    </row>
    <row r="28" spans="1:6" ht="15" x14ac:dyDescent="0.25">
      <c r="A28" s="4">
        <v>5</v>
      </c>
      <c r="B28" s="5" t="s">
        <v>23</v>
      </c>
      <c r="C28" s="6">
        <f t="shared" si="4"/>
        <v>93.1</v>
      </c>
      <c r="D28" s="7">
        <v>72</v>
      </c>
      <c r="E28" s="4"/>
      <c r="F28" s="4">
        <v>21.1</v>
      </c>
    </row>
    <row r="29" spans="1:6" ht="15.75" customHeight="1" x14ac:dyDescent="0.25">
      <c r="A29" s="18" t="s">
        <v>11</v>
      </c>
      <c r="B29" s="19"/>
      <c r="C29" s="3">
        <f>SUM(C30:C33)</f>
        <v>1897.4</v>
      </c>
      <c r="D29" s="3">
        <f>SUM(D30:D33)</f>
        <v>1525</v>
      </c>
      <c r="E29" s="3">
        <f>SUM(E30:E33)</f>
        <v>0</v>
      </c>
      <c r="F29" s="3">
        <f>SUM(F30:F33)</f>
        <v>372.4</v>
      </c>
    </row>
    <row r="30" spans="1:6" ht="45" x14ac:dyDescent="0.25">
      <c r="A30" s="4">
        <v>1</v>
      </c>
      <c r="B30" s="5" t="s">
        <v>46</v>
      </c>
      <c r="C30" s="6">
        <f t="shared" si="4"/>
        <v>1000</v>
      </c>
      <c r="D30" s="7">
        <v>1000</v>
      </c>
      <c r="E30" s="4"/>
      <c r="F30" s="4"/>
    </row>
    <row r="31" spans="1:6" ht="15" x14ac:dyDescent="0.25">
      <c r="A31" s="4">
        <v>2</v>
      </c>
      <c r="B31" s="5" t="s">
        <v>26</v>
      </c>
      <c r="C31" s="6">
        <f t="shared" si="4"/>
        <v>135</v>
      </c>
      <c r="D31" s="7">
        <v>135</v>
      </c>
      <c r="E31" s="4"/>
      <c r="F31" s="4"/>
    </row>
    <row r="32" spans="1:6" ht="15" x14ac:dyDescent="0.25">
      <c r="A32" s="4">
        <v>3</v>
      </c>
      <c r="B32" s="5" t="s">
        <v>47</v>
      </c>
      <c r="C32" s="6">
        <f t="shared" si="4"/>
        <v>672.4</v>
      </c>
      <c r="D32" s="7">
        <v>300</v>
      </c>
      <c r="E32" s="4"/>
      <c r="F32" s="4">
        <v>372.4</v>
      </c>
    </row>
    <row r="33" spans="1:6" ht="15" x14ac:dyDescent="0.25">
      <c r="A33" s="4">
        <v>5</v>
      </c>
      <c r="B33" s="5" t="s">
        <v>48</v>
      </c>
      <c r="C33" s="6">
        <f t="shared" si="4"/>
        <v>90</v>
      </c>
      <c r="D33" s="7">
        <v>90</v>
      </c>
      <c r="E33" s="4"/>
      <c r="F33" s="4"/>
    </row>
    <row r="34" spans="1:6" ht="15.75" customHeight="1" x14ac:dyDescent="0.25">
      <c r="A34" s="18" t="s">
        <v>24</v>
      </c>
      <c r="B34" s="19"/>
      <c r="C34" s="3">
        <f>SUM(C35:C39)</f>
        <v>10263.6</v>
      </c>
      <c r="D34" s="3">
        <f>SUM(D35:D38)</f>
        <v>9013</v>
      </c>
      <c r="E34" s="3">
        <f>SUM(E35:E38)</f>
        <v>220</v>
      </c>
      <c r="F34" s="3">
        <f>SUM(F35:F39)</f>
        <v>1030.5999999999999</v>
      </c>
    </row>
    <row r="35" spans="1:6" ht="15" x14ac:dyDescent="0.25">
      <c r="A35" s="4">
        <v>1</v>
      </c>
      <c r="B35" s="5" t="s">
        <v>27</v>
      </c>
      <c r="C35" s="6">
        <f t="shared" si="4"/>
        <v>6404.5</v>
      </c>
      <c r="D35" s="4">
        <v>6404.5</v>
      </c>
      <c r="E35" s="4"/>
      <c r="F35" s="4"/>
    </row>
    <row r="36" spans="1:6" ht="30" x14ac:dyDescent="0.25">
      <c r="A36" s="4">
        <v>2</v>
      </c>
      <c r="B36" s="5" t="s">
        <v>29</v>
      </c>
      <c r="C36" s="6">
        <f t="shared" si="4"/>
        <v>2158</v>
      </c>
      <c r="D36" s="4">
        <v>1938</v>
      </c>
      <c r="E36" s="4">
        <v>220</v>
      </c>
      <c r="F36" s="4"/>
    </row>
    <row r="37" spans="1:6" ht="15" x14ac:dyDescent="0.25">
      <c r="A37" s="4">
        <v>3</v>
      </c>
      <c r="B37" s="5" t="s">
        <v>28</v>
      </c>
      <c r="C37" s="6">
        <f t="shared" si="4"/>
        <v>490.5</v>
      </c>
      <c r="D37" s="4">
        <v>490.5</v>
      </c>
      <c r="E37" s="4"/>
      <c r="F37" s="4"/>
    </row>
    <row r="38" spans="1:6" ht="15" x14ac:dyDescent="0.25">
      <c r="A38" s="4">
        <v>5</v>
      </c>
      <c r="B38" s="5" t="s">
        <v>30</v>
      </c>
      <c r="C38" s="6">
        <f t="shared" si="4"/>
        <v>180</v>
      </c>
      <c r="D38" s="7">
        <v>180</v>
      </c>
      <c r="E38" s="4"/>
      <c r="F38" s="4"/>
    </row>
    <row r="39" spans="1:6" ht="15" x14ac:dyDescent="0.25">
      <c r="A39" s="4">
        <v>6</v>
      </c>
      <c r="B39" s="5" t="s">
        <v>49</v>
      </c>
      <c r="C39" s="6">
        <f t="shared" si="4"/>
        <v>1030.5999999999999</v>
      </c>
      <c r="D39" s="7"/>
      <c r="E39" s="4"/>
      <c r="F39" s="4">
        <v>1030.5999999999999</v>
      </c>
    </row>
    <row r="40" spans="1:6" ht="15.75" customHeight="1" x14ac:dyDescent="0.25">
      <c r="A40" s="18" t="s">
        <v>25</v>
      </c>
      <c r="B40" s="19"/>
      <c r="C40" s="3">
        <f>SUM(C41:C48)</f>
        <v>11248.1</v>
      </c>
      <c r="D40" s="3">
        <f t="shared" ref="D40:F40" si="6">SUM(D41:D48)</f>
        <v>10732.5</v>
      </c>
      <c r="E40" s="3">
        <f t="shared" si="6"/>
        <v>491</v>
      </c>
      <c r="F40" s="3">
        <f t="shared" si="6"/>
        <v>24.6</v>
      </c>
    </row>
    <row r="41" spans="1:6" ht="15" x14ac:dyDescent="0.25">
      <c r="A41" s="4">
        <v>1</v>
      </c>
      <c r="B41" s="5" t="s">
        <v>31</v>
      </c>
      <c r="C41" s="6">
        <f t="shared" si="4"/>
        <v>2087.5</v>
      </c>
      <c r="D41" s="7">
        <v>2087.5</v>
      </c>
      <c r="E41" s="4"/>
      <c r="F41" s="4"/>
    </row>
    <row r="42" spans="1:6" ht="15" x14ac:dyDescent="0.25">
      <c r="A42" s="4">
        <v>2</v>
      </c>
      <c r="B42" s="5" t="s">
        <v>32</v>
      </c>
      <c r="C42" s="6">
        <f t="shared" si="4"/>
        <v>268</v>
      </c>
      <c r="D42" s="7">
        <v>268</v>
      </c>
      <c r="E42" s="4"/>
      <c r="F42" s="4"/>
    </row>
    <row r="43" spans="1:6" ht="15" x14ac:dyDescent="0.25">
      <c r="A43" s="4">
        <v>3</v>
      </c>
      <c r="B43" s="5" t="s">
        <v>33</v>
      </c>
      <c r="C43" s="6">
        <f t="shared" si="4"/>
        <v>2158</v>
      </c>
      <c r="D43" s="4">
        <v>2158</v>
      </c>
      <c r="E43" s="4"/>
      <c r="F43" s="4"/>
    </row>
    <row r="44" spans="1:6" ht="30" x14ac:dyDescent="0.25">
      <c r="A44" s="4">
        <v>4</v>
      </c>
      <c r="B44" s="5" t="s">
        <v>34</v>
      </c>
      <c r="C44" s="6">
        <f t="shared" si="4"/>
        <v>411</v>
      </c>
      <c r="D44" s="7">
        <v>120</v>
      </c>
      <c r="E44" s="7">
        <v>291</v>
      </c>
      <c r="F44" s="4"/>
    </row>
    <row r="45" spans="1:6" ht="15" x14ac:dyDescent="0.25">
      <c r="A45" s="4">
        <v>5</v>
      </c>
      <c r="B45" s="5" t="s">
        <v>35</v>
      </c>
      <c r="C45" s="6">
        <f t="shared" si="4"/>
        <v>1294</v>
      </c>
      <c r="D45" s="7">
        <v>1294</v>
      </c>
      <c r="E45" s="4"/>
      <c r="F45" s="4"/>
    </row>
    <row r="46" spans="1:6" ht="30" x14ac:dyDescent="0.25">
      <c r="A46" s="4">
        <v>7</v>
      </c>
      <c r="B46" s="5" t="s">
        <v>36</v>
      </c>
      <c r="C46" s="6">
        <f t="shared" si="4"/>
        <v>3318</v>
      </c>
      <c r="D46" s="4">
        <v>3318</v>
      </c>
      <c r="E46" s="4"/>
      <c r="F46" s="4"/>
    </row>
    <row r="47" spans="1:6" ht="15" x14ac:dyDescent="0.25">
      <c r="A47" s="4">
        <v>8</v>
      </c>
      <c r="B47" s="5" t="s">
        <v>37</v>
      </c>
      <c r="C47" s="6">
        <f t="shared" si="4"/>
        <v>800</v>
      </c>
      <c r="D47" s="7">
        <v>800</v>
      </c>
      <c r="E47" s="4"/>
      <c r="F47" s="4"/>
    </row>
    <row r="48" spans="1:6" ht="15" x14ac:dyDescent="0.25">
      <c r="A48" s="4">
        <v>9</v>
      </c>
      <c r="B48" s="5" t="s">
        <v>38</v>
      </c>
      <c r="C48" s="6">
        <f t="shared" si="4"/>
        <v>911.6</v>
      </c>
      <c r="D48" s="7">
        <v>687</v>
      </c>
      <c r="E48" s="4">
        <v>200</v>
      </c>
      <c r="F48" s="4">
        <v>24.6</v>
      </c>
    </row>
    <row r="49" spans="1:6" x14ac:dyDescent="0.25">
      <c r="A49" s="9"/>
      <c r="B49" s="10" t="s">
        <v>1</v>
      </c>
      <c r="C49" s="11">
        <f>(C6+C10+C16+C23+C29+C34+C40)</f>
        <v>89063.8</v>
      </c>
      <c r="D49" s="11">
        <f>IFERROR(ROUND(D6+D10+D16+D23+D29+D34+D40, 2), 0)</f>
        <v>57385</v>
      </c>
      <c r="E49" s="11">
        <f>IFERROR(ROUND(E6+E10+E16+E23+E29+E34+E40, 2), 0)</f>
        <v>2935</v>
      </c>
      <c r="F49" s="11">
        <f>IFERROR(ROUND(F6+F10+F16+F23+F29+F34+F40, 2), 0)</f>
        <v>28743.8</v>
      </c>
    </row>
  </sheetData>
  <mergeCells count="12">
    <mergeCell ref="A34:B34"/>
    <mergeCell ref="A40:B40"/>
    <mergeCell ref="A16:B16"/>
    <mergeCell ref="A23:B23"/>
    <mergeCell ref="A29:B29"/>
    <mergeCell ref="A2:F2"/>
    <mergeCell ref="A6:B6"/>
    <mergeCell ref="A10:B10"/>
    <mergeCell ref="D4:F4"/>
    <mergeCell ref="C4:C5"/>
    <mergeCell ref="B4:B5"/>
    <mergeCell ref="A4:A5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Laima Malinauskienė</cp:lastModifiedBy>
  <cp:lastPrinted>2023-01-05T13:40:41Z</cp:lastPrinted>
  <dcterms:created xsi:type="dcterms:W3CDTF">2021-12-06T12:48:11Z</dcterms:created>
  <dcterms:modified xsi:type="dcterms:W3CDTF">2024-01-05T11:47:16Z</dcterms:modified>
</cp:coreProperties>
</file>